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OBJAVA\"/>
    </mc:Choice>
  </mc:AlternateContent>
  <xr:revisionPtr revIDLastSave="0" documentId="13_ncr:1_{6524BFDE-6607-491F-9907-E155F298CF85}" xr6:coauthVersionLast="36" xr6:coauthVersionMax="36" xr10:uidLastSave="{00000000-0000-0000-0000-000000000000}"/>
  <bookViews>
    <workbookView xWindow="0" yWindow="0" windowWidth="30720" windowHeight="12585" tabRatio="400" xr2:uid="{00000000-000D-0000-FFFF-FFFF00000000}"/>
  </bookViews>
  <sheets>
    <sheet name="1.3.-31.3.2025." sheetId="3" r:id="rId1"/>
  </sheets>
  <calcPr calcId="191029"/>
</workbook>
</file>

<file path=xl/calcChain.xml><?xml version="1.0" encoding="utf-8"?>
<calcChain xmlns="http://schemas.openxmlformats.org/spreadsheetml/2006/main">
  <c r="D369" i="3" l="1"/>
  <c r="D39" i="3"/>
  <c r="D358" i="3" l="1"/>
  <c r="D355" i="3"/>
  <c r="D339" i="3"/>
  <c r="D323" i="3"/>
  <c r="D309" i="3"/>
  <c r="D115" i="3"/>
  <c r="D98" i="3"/>
  <c r="D64" i="3"/>
  <c r="D62" i="3"/>
  <c r="D345" i="3"/>
  <c r="D326" i="3"/>
  <c r="D12" i="3"/>
  <c r="D368" i="3"/>
  <c r="D366" i="3"/>
  <c r="D364" i="3"/>
  <c r="D362" i="3"/>
  <c r="D360" i="3"/>
  <c r="D351" i="3"/>
  <c r="D349" i="3"/>
  <c r="D347" i="3"/>
  <c r="D343" i="3"/>
  <c r="D341" i="3"/>
  <c r="D336" i="3"/>
  <c r="D334" i="3"/>
  <c r="D332" i="3"/>
  <c r="D330" i="3"/>
  <c r="D328" i="3"/>
  <c r="D319" i="3"/>
  <c r="D317" i="3"/>
  <c r="D315" i="3"/>
  <c r="D313" i="3"/>
  <c r="D298" i="3"/>
  <c r="D311" i="3"/>
  <c r="D300" i="3" l="1"/>
  <c r="D295" i="3"/>
  <c r="D293" i="3"/>
  <c r="D291" i="3"/>
  <c r="D289" i="3"/>
  <c r="D286" i="3"/>
  <c r="D284" i="3"/>
  <c r="D282" i="3"/>
  <c r="D280" i="3"/>
  <c r="D278" i="3"/>
  <c r="D276" i="3"/>
  <c r="D274" i="3"/>
  <c r="D272" i="3"/>
  <c r="D270" i="3"/>
  <c r="D268" i="3"/>
  <c r="D266" i="3"/>
  <c r="D264" i="3"/>
  <c r="D262" i="3"/>
  <c r="D260" i="3"/>
  <c r="D258" i="3"/>
  <c r="D256" i="3"/>
  <c r="D254" i="3"/>
  <c r="D252" i="3"/>
  <c r="D250" i="3"/>
  <c r="D248" i="3"/>
  <c r="D246" i="3"/>
  <c r="D244" i="3"/>
  <c r="D242" i="3"/>
  <c r="D240" i="3"/>
  <c r="D238" i="3"/>
  <c r="D236" i="3"/>
  <c r="D234" i="3"/>
  <c r="D232" i="3"/>
  <c r="D230" i="3"/>
  <c r="D228" i="3"/>
  <c r="D226" i="3"/>
  <c r="D224" i="3"/>
  <c r="D222" i="3"/>
  <c r="D220" i="3"/>
  <c r="D218" i="3"/>
  <c r="D216" i="3"/>
  <c r="D214" i="3"/>
  <c r="D212" i="3"/>
  <c r="D210" i="3"/>
  <c r="D207" i="3"/>
  <c r="D205" i="3"/>
  <c r="D203" i="3"/>
  <c r="D201" i="3"/>
  <c r="D199" i="3"/>
  <c r="D197" i="3"/>
  <c r="D195" i="3"/>
  <c r="D193" i="3"/>
  <c r="D191" i="3"/>
  <c r="D189" i="3"/>
  <c r="D187" i="3"/>
  <c r="D185" i="3"/>
  <c r="D183" i="3"/>
  <c r="D181" i="3"/>
  <c r="D179" i="3"/>
  <c r="D177" i="3"/>
  <c r="D175" i="3"/>
  <c r="D173" i="3"/>
  <c r="D171" i="3"/>
  <c r="D169" i="3"/>
  <c r="D167" i="3"/>
  <c r="D165" i="3"/>
  <c r="D163" i="3"/>
  <c r="D161" i="3"/>
  <c r="D159" i="3"/>
  <c r="D157" i="3"/>
  <c r="D155" i="3"/>
  <c r="D153" i="3"/>
  <c r="D150" i="3"/>
  <c r="D148" i="3"/>
  <c r="D146" i="3"/>
  <c r="D144" i="3"/>
  <c r="D142" i="3"/>
  <c r="D140" i="3"/>
  <c r="D138" i="3"/>
  <c r="D136" i="3"/>
  <c r="D134" i="3"/>
  <c r="D132" i="3"/>
  <c r="D130" i="3"/>
  <c r="D127" i="3"/>
  <c r="D125" i="3"/>
  <c r="D123" i="3"/>
  <c r="D121" i="3"/>
  <c r="D119" i="3"/>
  <c r="D117" i="3"/>
  <c r="D110" i="3"/>
  <c r="D108" i="3"/>
  <c r="D106" i="3"/>
  <c r="D104" i="3"/>
  <c r="D102" i="3"/>
  <c r="D100" i="3"/>
  <c r="D94" i="3"/>
  <c r="D92" i="3"/>
  <c r="D90" i="3"/>
  <c r="D88" i="3"/>
  <c r="D84" i="3"/>
  <c r="D82" i="3"/>
  <c r="D80" i="3"/>
  <c r="D78" i="3"/>
  <c r="D76" i="3"/>
  <c r="D74" i="3"/>
  <c r="D72" i="3"/>
  <c r="D70" i="3"/>
  <c r="D68" i="3"/>
  <c r="D66" i="3"/>
  <c r="D59" i="3"/>
  <c r="D57" i="3"/>
  <c r="D55" i="3"/>
  <c r="D53" i="3"/>
  <c r="D51" i="3"/>
  <c r="D49" i="3"/>
  <c r="D47" i="3"/>
  <c r="D45" i="3"/>
  <c r="D43" i="3"/>
  <c r="D41" i="3"/>
  <c r="D33" i="3"/>
  <c r="D31" i="3"/>
  <c r="D29" i="3"/>
  <c r="D27" i="3"/>
  <c r="D25" i="3"/>
  <c r="D23" i="3"/>
  <c r="D21" i="3"/>
  <c r="D19" i="3"/>
  <c r="D17" i="3"/>
  <c r="D15" i="3"/>
  <c r="D13" i="3"/>
  <c r="D11" i="3"/>
  <c r="D9" i="3"/>
</calcChain>
</file>

<file path=xl/sharedStrings.xml><?xml version="1.0" encoding="utf-8"?>
<sst xmlns="http://schemas.openxmlformats.org/spreadsheetml/2006/main" count="1162" uniqueCount="398">
  <si>
    <r>
      <t xml:space="preserve">Naziv isplatitelja: </t>
    </r>
    <r>
      <rPr>
        <b/>
        <sz val="12"/>
        <rFont val="Arial"/>
      </rPr>
      <t>INSTITUT ZA OCEANOGRAFIJU I RIBARSTVO</t>
    </r>
  </si>
  <si>
    <t>Pregled trošenja sredstava proračunskih korisnika</t>
  </si>
  <si>
    <r>
      <t xml:space="preserve">Konto:  </t>
    </r>
    <r>
      <rPr>
        <b/>
        <sz val="12"/>
        <rFont val="Arial"/>
      </rPr>
      <t>2</t>
    </r>
  </si>
  <si>
    <r>
      <t xml:space="preserve">Isplate sredstava za razdoblje:  </t>
    </r>
    <r>
      <rPr>
        <b/>
        <sz val="12"/>
        <rFont val="Arial"/>
      </rPr>
      <t>01.03.2025. - 31.03.2025.</t>
    </r>
  </si>
  <si>
    <r>
      <t xml:space="preserve">Vrsta temeljnice:  </t>
    </r>
    <r>
      <rPr>
        <b/>
        <sz val="12"/>
        <rFont val="Arial"/>
      </rPr>
      <t xml:space="preserve">01    </t>
    </r>
  </si>
  <si>
    <t>Naziv primatelja</t>
  </si>
  <si>
    <t>OIB primatelja</t>
  </si>
  <si>
    <t>Sjedište/Prebivalište primatelja</t>
  </si>
  <si>
    <t>Iznos rashoda / izdatka</t>
  </si>
  <si>
    <t>Oznaka</t>
  </si>
  <si>
    <t>Vrsta rashoda / izdatka</t>
  </si>
  <si>
    <t>ALLGENETICS˛AND BIOLOGY SL</t>
  </si>
  <si>
    <t/>
  </si>
  <si>
    <t>3237</t>
  </si>
  <si>
    <t>Intelektualne i osobne usluge</t>
  </si>
  <si>
    <t xml:space="preserve">        Ukupno:</t>
  </si>
  <si>
    <t>3212</t>
  </si>
  <si>
    <t>Naknade za prijevoz, za rad na terenu i odvojeni život</t>
  </si>
  <si>
    <t>3211</t>
  </si>
  <si>
    <t>Službena putovanja</t>
  </si>
  <si>
    <t>BONAMI CZ A.S.</t>
  </si>
  <si>
    <t>3221</t>
  </si>
  <si>
    <t>Uredski materijal i ostali materijalni rashodi</t>
  </si>
  <si>
    <t>CARLO PECORARO</t>
  </si>
  <si>
    <t>3213</t>
  </si>
  <si>
    <t>Stručno usavršavanje zaposlenika</t>
  </si>
  <si>
    <t>DELKO d.o.o.</t>
  </si>
  <si>
    <t>3224</t>
  </si>
  <si>
    <t>Materijal i dijelovi za tekuće i investicijsko održavanje</t>
  </si>
  <si>
    <t>ELSEVIER B V</t>
  </si>
  <si>
    <t>3214</t>
  </si>
  <si>
    <t>Ostale naknade troškova zaposlenima</t>
  </si>
  <si>
    <t>KC Denmark</t>
  </si>
  <si>
    <t>Silkeborg</t>
  </si>
  <si>
    <t>MACROGEN EUROPE B.V.</t>
  </si>
  <si>
    <t>Amsterdam</t>
  </si>
  <si>
    <t>Marin ugostiteljska oprema -vl.Predrag Marin</t>
  </si>
  <si>
    <t>Dugopolje</t>
  </si>
  <si>
    <t>3225</t>
  </si>
  <si>
    <t>Sitni inventar i auto gume</t>
  </si>
  <si>
    <t>PENSOFT PUBLISHERS LTD</t>
  </si>
  <si>
    <t>PLAĆA</t>
  </si>
  <si>
    <t>Plaće za redovan rad</t>
  </si>
  <si>
    <t>Obveze za doprinose za obvezno zdravstveno osiguranje</t>
  </si>
  <si>
    <t>THE LIFETIME EXPERIENCE</t>
  </si>
  <si>
    <t>UNION COLLEGE STABLE ISOTOPE LABORATORY</t>
  </si>
  <si>
    <t>3291</t>
  </si>
  <si>
    <t>Naknade za rad predstavničkih i izvršnih tijela, povjerensta</t>
  </si>
  <si>
    <t>SEAL</t>
  </si>
  <si>
    <t>3232</t>
  </si>
  <si>
    <t>Usluge tekućeg i investicijskog održavanja</t>
  </si>
  <si>
    <t>WINDWORD d.o.o.</t>
  </si>
  <si>
    <t>00164664923</t>
  </si>
  <si>
    <t>Zagreb</t>
  </si>
  <si>
    <t>METTLER-TOLEDO d.o.o.</t>
  </si>
  <si>
    <t>01271618606</t>
  </si>
  <si>
    <t>4225</t>
  </si>
  <si>
    <t>Instrumenti, uređaji i strojevi</t>
  </si>
  <si>
    <t>01927380542</t>
  </si>
  <si>
    <t>3222</t>
  </si>
  <si>
    <t>Materijal i sirovine</t>
  </si>
  <si>
    <t>PINO konzalting d.o.o.</t>
  </si>
  <si>
    <t>02156897147</t>
  </si>
  <si>
    <t>ALFA ATEST d.o.o.</t>
  </si>
  <si>
    <t>03448022583</t>
  </si>
  <si>
    <t>3239</t>
  </si>
  <si>
    <t>Ostale usluge</t>
  </si>
  <si>
    <t>Cian d.o.o.</t>
  </si>
  <si>
    <t>04201603871</t>
  </si>
  <si>
    <t>Split</t>
  </si>
  <si>
    <t>3234</t>
  </si>
  <si>
    <t>Komunalne usluge</t>
  </si>
  <si>
    <t>Syscom - obrt za informatičke djel Vl. T. Ružević</t>
  </si>
  <si>
    <t>4221</t>
  </si>
  <si>
    <t>Uredska oprema i namještaj</t>
  </si>
  <si>
    <t>KEFO TRGOVINA d.o.o.</t>
  </si>
  <si>
    <t>09371680761</t>
  </si>
  <si>
    <t>Seven Sea Co. d.o.o.</t>
  </si>
  <si>
    <t>10529959770</t>
  </si>
  <si>
    <t>OBRT MOIVET VL.IVO BEŠKER</t>
  </si>
  <si>
    <t>SIN KU d.o.o.</t>
  </si>
  <si>
    <t>13814868522</t>
  </si>
  <si>
    <t>Hebe d.o.o.</t>
  </si>
  <si>
    <t>14103808844</t>
  </si>
  <si>
    <t>3235</t>
  </si>
  <si>
    <t>Zakupnine i najamnine</t>
  </si>
  <si>
    <t>Shimadzu - podružnica Zagreb</t>
  </si>
  <si>
    <t>16214531266</t>
  </si>
  <si>
    <t>ZDRAV.UST.ZA MEDICINU RADA DR.WAGNER</t>
  </si>
  <si>
    <t>16327297101</t>
  </si>
  <si>
    <t>3236</t>
  </si>
  <si>
    <t>Zdravstvene i veterinarske usluge</t>
  </si>
  <si>
    <t>STANO-UPRAVA d.o.o.</t>
  </si>
  <si>
    <t>17418170125</t>
  </si>
  <si>
    <t>TOP FLOORS J.D.O.O.</t>
  </si>
  <si>
    <t>17679620672</t>
  </si>
  <si>
    <t>ODVJETNIČKO DRUŠTVO KASALO&amp;RAIĆ D.O.O.</t>
  </si>
  <si>
    <t>18733972021</t>
  </si>
  <si>
    <t>ADRIA DOCKS d.o.o.</t>
  </si>
  <si>
    <t>18889001128</t>
  </si>
  <si>
    <t>ALTIUM INTERNATIONAL D.O.O.</t>
  </si>
  <si>
    <t>18966227376</t>
  </si>
  <si>
    <t>Mag sistem d.o.o.</t>
  </si>
  <si>
    <t>21266239879</t>
  </si>
  <si>
    <t>SEA QUEST CONSULTING obrt za usluge-Bubić Petar</t>
  </si>
  <si>
    <t>KONCEPT MEDIA d.o.o.</t>
  </si>
  <si>
    <t>22941908592</t>
  </si>
  <si>
    <t>ERSTE&amp;STEIERMARKISCHE BANK d.d.</t>
  </si>
  <si>
    <t>23057039320</t>
  </si>
  <si>
    <t>3431</t>
  </si>
  <si>
    <t>Bankarske usluge i usluge platnog prometa</t>
  </si>
  <si>
    <t>BAŽDARIĆ IVO -RIBARSKI OBRT</t>
  </si>
  <si>
    <t>Croatia AIRLINES d.d.</t>
  </si>
  <si>
    <t>24640993045</t>
  </si>
  <si>
    <t>ROTO DINAMIC D.O.O.</t>
  </si>
  <si>
    <t>24723122482</t>
  </si>
  <si>
    <t>Samobor</t>
  </si>
  <si>
    <t>DENI D.O.O.</t>
  </si>
  <si>
    <t>25433742708</t>
  </si>
  <si>
    <t>3231</t>
  </si>
  <si>
    <t>Usluge telefona, pošte i prijevoza</t>
  </si>
  <si>
    <t>Studentski centar - Split</t>
  </si>
  <si>
    <t>25975412650</t>
  </si>
  <si>
    <t>Leprinka d.o.o.</t>
  </si>
  <si>
    <t>27332507825</t>
  </si>
  <si>
    <t>Ičići</t>
  </si>
  <si>
    <t>INA d.d.</t>
  </si>
  <si>
    <t>27759560625</t>
  </si>
  <si>
    <t>3223</t>
  </si>
  <si>
    <t>Energija</t>
  </si>
  <si>
    <t>Di-nautika d.o.o.</t>
  </si>
  <si>
    <t>29522790353</t>
  </si>
  <si>
    <t>A1 Hrvatska d.o.o.</t>
  </si>
  <si>
    <t>29524210204</t>
  </si>
  <si>
    <t>SVEUČILIŠTE U SPLITU</t>
  </si>
  <si>
    <t>29845096215</t>
  </si>
  <si>
    <t>VEDRAN obrt za ribarstvo i usluge</t>
  </si>
  <si>
    <t>EFISHENT OBRT ZA NAJAM PLOVILA VL.NIKOLA PAZIN</t>
  </si>
  <si>
    <t>Brodomerkur d.d.</t>
  </si>
  <si>
    <t>33956120458</t>
  </si>
  <si>
    <t>FURIA - obrt za morski ribolov, vl. Marko Fusić</t>
  </si>
  <si>
    <t>Delcrom, uslužni obrt,vl. Ivo Delić</t>
  </si>
  <si>
    <t>INSTRUVET D.O.O.</t>
  </si>
  <si>
    <t>37574243649</t>
  </si>
  <si>
    <t>MOELA-OBRT ZA MORSKI RIBOLOV VL.MARTINA RATOŠA</t>
  </si>
  <si>
    <t>METRO CASH &amp; CARRY d.o.o.</t>
  </si>
  <si>
    <t>38016445738</t>
  </si>
  <si>
    <t>BONE PAPER D.O.O.</t>
  </si>
  <si>
    <t>38281401538</t>
  </si>
  <si>
    <t>Bendić papir  d.o.o.</t>
  </si>
  <si>
    <t>38644175459</t>
  </si>
  <si>
    <t>Čistoća d.o.o.</t>
  </si>
  <si>
    <t>38812451417</t>
  </si>
  <si>
    <t>LOGARITAM D.O.O.</t>
  </si>
  <si>
    <t>39322377895</t>
  </si>
  <si>
    <t>3233</t>
  </si>
  <si>
    <t>Usluge promidžbe i informiranja</t>
  </si>
  <si>
    <t>PLOČANSKA PLOVIDBA D.O.O.</t>
  </si>
  <si>
    <t>39778257122</t>
  </si>
  <si>
    <t>3299</t>
  </si>
  <si>
    <t>Ostali nespomenuti rashodi poslovanja</t>
  </si>
  <si>
    <t>VOX-BRANKO d.o.o.</t>
  </si>
  <si>
    <t>39823007255</t>
  </si>
  <si>
    <t>PROTIS d.o.o.</t>
  </si>
  <si>
    <t>42113416920</t>
  </si>
  <si>
    <t>Sisak</t>
  </si>
  <si>
    <t>Skuba Hrvatska d.o.o.</t>
  </si>
  <si>
    <t>42350572912</t>
  </si>
  <si>
    <t>MATT-VALE, OBRT ZA MORSKI RIBOLOV VL.EDI VIDONIŠ</t>
  </si>
  <si>
    <t>Elektronički računi d.o.o.</t>
  </si>
  <si>
    <t>42889250808</t>
  </si>
  <si>
    <t>HEP ELEKTRA d.o.o.</t>
  </si>
  <si>
    <t>43965974818</t>
  </si>
  <si>
    <t>JAVNA VATROGASNA POSTROJBA GRADA SPLITA</t>
  </si>
  <si>
    <t>44537034108</t>
  </si>
  <si>
    <t>Kemolab d.o.o.</t>
  </si>
  <si>
    <t>45816750516</t>
  </si>
  <si>
    <t>UMAC PLUS D.O.O.</t>
  </si>
  <si>
    <t>48071795351</t>
  </si>
  <si>
    <t>FOX LIFE D.O.O.</t>
  </si>
  <si>
    <t>48095556300</t>
  </si>
  <si>
    <t>S.A.S. d.o.o.</t>
  </si>
  <si>
    <t>49749699703</t>
  </si>
  <si>
    <t>A.V.I.O.M.A.R. PUTNIČKA AGENCIJA d.o.o.</t>
  </si>
  <si>
    <t>50504050641</t>
  </si>
  <si>
    <t>Poreč</t>
  </si>
  <si>
    <t>VATRO SERVIS d.o.o.</t>
  </si>
  <si>
    <t>51796681450</t>
  </si>
  <si>
    <t>ZADAR SUB D.O.O.</t>
  </si>
  <si>
    <t>52139409518</t>
  </si>
  <si>
    <t>OTP banka d.d.</t>
  </si>
  <si>
    <t>52508873833</t>
  </si>
  <si>
    <t>Wurth-Hrvatska d.o.o.</t>
  </si>
  <si>
    <t>52641439848</t>
  </si>
  <si>
    <t>Wiener osiguranje d.d.</t>
  </si>
  <si>
    <t>52848403362</t>
  </si>
  <si>
    <t>3292</t>
  </si>
  <si>
    <t>Premije osiguranja</t>
  </si>
  <si>
    <t>Zavod za javno zdravstvo-Splitsko Dalm.žup.</t>
  </si>
  <si>
    <t>54948902275</t>
  </si>
  <si>
    <t>Vodovod i kanalizacija Split d.o.o.</t>
  </si>
  <si>
    <t>56826138353</t>
  </si>
  <si>
    <t>INEL-medicinska tehnika d.o.o.</t>
  </si>
  <si>
    <t>56895477602</t>
  </si>
  <si>
    <t>DUTI d.o.o.</t>
  </si>
  <si>
    <t>57527357411</t>
  </si>
  <si>
    <t>Kaštel Novi</t>
  </si>
  <si>
    <t>Diverso impex  d.o.o.</t>
  </si>
  <si>
    <t>57796881534</t>
  </si>
  <si>
    <t>Benefit Systems d.o.o.</t>
  </si>
  <si>
    <t>57845277445</t>
  </si>
  <si>
    <t>ALCA ZAGREB d.o.o.</t>
  </si>
  <si>
    <t>58353015102</t>
  </si>
  <si>
    <t>BioSistemi d.o.o.</t>
  </si>
  <si>
    <t>58765639175</t>
  </si>
  <si>
    <t>Viedma nekretnine Split d.o.o.</t>
  </si>
  <si>
    <t>58827743462</t>
  </si>
  <si>
    <t>MORSKI RIBOLOV EZIO KOCIJANČIĆ</t>
  </si>
  <si>
    <t>HANSA-FLEX CROATIA D.O.O.</t>
  </si>
  <si>
    <t>60365429880</t>
  </si>
  <si>
    <t>D.S.G. TEAM D.O.O. ZA TRGOVINU I GRADNJU</t>
  </si>
  <si>
    <t>61035937065</t>
  </si>
  <si>
    <t>Košute</t>
  </si>
  <si>
    <t>MINA-obrt za morski ribolov, vl. Mihael Kocijančić</t>
  </si>
  <si>
    <t>Hrvatska radiotelevizija</t>
  </si>
  <si>
    <t>68419124305</t>
  </si>
  <si>
    <t>3295</t>
  </si>
  <si>
    <t>Pristojbe i naknade</t>
  </si>
  <si>
    <t>Institut Ruđer Bošković</t>
  </si>
  <si>
    <t>69715301002</t>
  </si>
  <si>
    <t>TELEMACH Hrvatska d.o.o.</t>
  </si>
  <si>
    <t>70133616033</t>
  </si>
  <si>
    <t>MOTONAUTIKA d.o.o.</t>
  </si>
  <si>
    <t>71323411061</t>
  </si>
  <si>
    <t>EUROPEAN CENTRE FOR LABORATORY EXCELLENCE</t>
  </si>
  <si>
    <t>71930952641</t>
  </si>
  <si>
    <t>Andabaka d.o.o.</t>
  </si>
  <si>
    <t>72859545484</t>
  </si>
  <si>
    <t>Biovit d.o.o.</t>
  </si>
  <si>
    <t>73275412890</t>
  </si>
  <si>
    <t>Varaždin</t>
  </si>
  <si>
    <t>POMORSKO ŠPORTSKO DRUŠTVO ŠPINUT</t>
  </si>
  <si>
    <t>75223462233</t>
  </si>
  <si>
    <t>Hrvatska zajednica rač. i fin. djelatnika</t>
  </si>
  <si>
    <t>75508100288</t>
  </si>
  <si>
    <t>PETROL d.o.o.</t>
  </si>
  <si>
    <t>75550985023</t>
  </si>
  <si>
    <t>HRVATSKI ZAVOD ZA NORME</t>
  </si>
  <si>
    <t>76844168802</t>
  </si>
  <si>
    <t>3294</t>
  </si>
  <si>
    <t>Članarine</t>
  </si>
  <si>
    <t>KOMED d.o.o.</t>
  </si>
  <si>
    <t>77831468864</t>
  </si>
  <si>
    <t>Grad Split - gradski proračun</t>
  </si>
  <si>
    <t>78755598868</t>
  </si>
  <si>
    <t>SANJA-OBRT ZA RIBOLOV I TRGOVINU</t>
  </si>
  <si>
    <t>DHL International d.o.o.</t>
  </si>
  <si>
    <t>79069474349</t>
  </si>
  <si>
    <t>Astrafokus d.o.o.</t>
  </si>
  <si>
    <t>79446958051</t>
  </si>
  <si>
    <t>Hanza Media d.o.o.</t>
  </si>
  <si>
    <t>79517545745</t>
  </si>
  <si>
    <t>HT- TKC SPLIT</t>
  </si>
  <si>
    <t>81793146560</t>
  </si>
  <si>
    <t>DRAGOR LUX d.o.o.</t>
  </si>
  <si>
    <t>81919088033</t>
  </si>
  <si>
    <t>Dem d.o.o.</t>
  </si>
  <si>
    <t>82497118239</t>
  </si>
  <si>
    <t>ŽIVA VODA d.o.o.</t>
  </si>
  <si>
    <t>86255713939</t>
  </si>
  <si>
    <t>HP-HRVATSKA POŠTA D.D.</t>
  </si>
  <si>
    <t>87311810356</t>
  </si>
  <si>
    <t>Obrt za proizvodnju- ZOVAK</t>
  </si>
  <si>
    <t>Podstrana</t>
  </si>
  <si>
    <t>Hrvatska regulatorna agencija za mrežne djelatnost</t>
  </si>
  <si>
    <t>87950783661</t>
  </si>
  <si>
    <t>Swing consulting d.o.o.</t>
  </si>
  <si>
    <t>90460957052</t>
  </si>
  <si>
    <t>NAUTILUS, trg.rib.zaj.i obrt,vl.Veličković</t>
  </si>
  <si>
    <t>SEA POWER d.o.o.</t>
  </si>
  <si>
    <t>93412724323</t>
  </si>
  <si>
    <t>A&amp;B d..o.o.</t>
  </si>
  <si>
    <t>93613785608</t>
  </si>
  <si>
    <t>E PLUS d.o.o.</t>
  </si>
  <si>
    <t>93923226222</t>
  </si>
  <si>
    <t>Donji Stupnik</t>
  </si>
  <si>
    <t>ADRIATIC OSIGURANJE</t>
  </si>
  <si>
    <t>94472454976</t>
  </si>
  <si>
    <t>Braniteljska zadruga DUGA</t>
  </si>
  <si>
    <t>95070064282</t>
  </si>
  <si>
    <t>MORSKI RIBOLOV DEJAN BOSE</t>
  </si>
  <si>
    <t>SVEUKUPNO:</t>
  </si>
  <si>
    <t xml:space="preserve">Naknade za rad na terenu, prijevoz i odvojeni život </t>
  </si>
  <si>
    <t xml:space="preserve">Ostali rashodi za zaposlene </t>
  </si>
  <si>
    <t xml:space="preserve">Doprinose za mirovinsko osiguranje </t>
  </si>
  <si>
    <t>Coruna</t>
  </si>
  <si>
    <t>Prag</t>
  </si>
  <si>
    <t>Berlin</t>
  </si>
  <si>
    <t>Ljubljana</t>
  </si>
  <si>
    <t>Sofia</t>
  </si>
  <si>
    <t>Atena</t>
  </si>
  <si>
    <t>New York</t>
  </si>
  <si>
    <t>Norderstedt</t>
  </si>
  <si>
    <t>Solin</t>
  </si>
  <si>
    <t>Rijeka</t>
  </si>
  <si>
    <t>Gornji Stupnik</t>
  </si>
  <si>
    <t>Ploče</t>
  </si>
  <si>
    <t>Zadar</t>
  </si>
  <si>
    <t xml:space="preserve">Zagreb </t>
  </si>
  <si>
    <t>Brezje</t>
  </si>
  <si>
    <t>Zabok</t>
  </si>
  <si>
    <t>Kastav</t>
  </si>
  <si>
    <t>Velika Gorica</t>
  </si>
  <si>
    <t>Airbnb Ireland UC</t>
  </si>
  <si>
    <t>Dublin</t>
  </si>
  <si>
    <t>Starhotels Savoia Excelsior Palace</t>
  </si>
  <si>
    <t>Trst</t>
  </si>
  <si>
    <t>JADROLINIJA, društvo za linijski pomorski prijevoz putnika i tereta</t>
  </si>
  <si>
    <t>38453148181</t>
  </si>
  <si>
    <t>KOMUM Conferences</t>
  </si>
  <si>
    <t>Reykjavik</t>
  </si>
  <si>
    <t>EARMA</t>
  </si>
  <si>
    <t>Brisel</t>
  </si>
  <si>
    <t>Copernicus.org</t>
  </si>
  <si>
    <t>Njemačka</t>
  </si>
  <si>
    <t>LetsReg leveres av Deltager AS</t>
  </si>
  <si>
    <t>Norveška</t>
  </si>
  <si>
    <t>Digital ideas j.d.o.o.</t>
  </si>
  <si>
    <t>69707629876</t>
  </si>
  <si>
    <t xml:space="preserve">Sveučilište u Zagrebu - sveučilišni računski centar </t>
  </si>
  <si>
    <t>34016189309</t>
  </si>
  <si>
    <t>ArtOrange Kft.</t>
  </si>
  <si>
    <t>Budimpešta</t>
  </si>
  <si>
    <t>Rico Trade d.o.o.</t>
  </si>
  <si>
    <t>89267095721</t>
  </si>
  <si>
    <t>Barakuda Ribarski San d.o.o.</t>
  </si>
  <si>
    <t>03055632510</t>
  </si>
  <si>
    <t>Bauhaus Zagreb k.d.</t>
  </si>
  <si>
    <t>71642207963</t>
  </si>
  <si>
    <t>Kaufland Hrvatska k.d.</t>
  </si>
  <si>
    <t>47432874968</t>
  </si>
  <si>
    <t>Z EL d.o.o.</t>
  </si>
  <si>
    <t>11374156664</t>
  </si>
  <si>
    <t>Sesvete</t>
  </si>
  <si>
    <t>Petrol d.o.o.</t>
  </si>
  <si>
    <t>Muller trgovina Zagreb d.o.o.</t>
  </si>
  <si>
    <t>84698789700</t>
  </si>
  <si>
    <t>Pevex d.d.</t>
  </si>
  <si>
    <t>73660371074</t>
  </si>
  <si>
    <t>Lidl Hrvatska d.o.o. k.d.</t>
  </si>
  <si>
    <t>66089976432</t>
  </si>
  <si>
    <t>Tommy d.o.o.</t>
  </si>
  <si>
    <t>00278260010</t>
  </si>
  <si>
    <t>Plinara d.o.o.</t>
  </si>
  <si>
    <t>73715772793</t>
  </si>
  <si>
    <t>Tedi Poslovanje d.o.o.</t>
  </si>
  <si>
    <t>05614216244</t>
  </si>
  <si>
    <t>CALYPSO II, obrt za ribarstvo, vl. Denis Kržan</t>
  </si>
  <si>
    <t>Ancora Commerce d.o.o.</t>
  </si>
  <si>
    <t>32569159746</t>
  </si>
  <si>
    <t>FERO-TERM d.o.o.</t>
  </si>
  <si>
    <t>69638067216</t>
  </si>
  <si>
    <t>Links d.o.o.</t>
  </si>
  <si>
    <t>32614011568</t>
  </si>
  <si>
    <t>Sveta Nedjelja</t>
  </si>
  <si>
    <t>Mravinac d.o.o.</t>
  </si>
  <si>
    <t>76480229533</t>
  </si>
  <si>
    <t>Snipes Croatia d.o.o.</t>
  </si>
  <si>
    <t>96912458439</t>
  </si>
  <si>
    <t>3227</t>
  </si>
  <si>
    <t>OpenAI, llc</t>
  </si>
  <si>
    <t>United States</t>
  </si>
  <si>
    <t>Licence</t>
  </si>
  <si>
    <t xml:space="preserve">Proof Reading Service.com Ltd </t>
  </si>
  <si>
    <t>United Kingdom</t>
  </si>
  <si>
    <t>MDPI AG</t>
  </si>
  <si>
    <t>Švicarska</t>
  </si>
  <si>
    <t>Dropbox International Unlimited Company</t>
  </si>
  <si>
    <t>3238</t>
  </si>
  <si>
    <t>Plodine d.d.</t>
  </si>
  <si>
    <t>92510683607</t>
  </si>
  <si>
    <t>3293</t>
  </si>
  <si>
    <t>Reprezentacija</t>
  </si>
  <si>
    <t>Stari Brend d.o.o.</t>
  </si>
  <si>
    <t>73592162929</t>
  </si>
  <si>
    <t>Bobis d.o.o.</t>
  </si>
  <si>
    <t>88148846119</t>
  </si>
  <si>
    <t>Hrvatska gospodarska komora - Ministarstvo financija-Porezna uprava</t>
  </si>
  <si>
    <t>Članarine i norme</t>
  </si>
  <si>
    <t>Belgija</t>
  </si>
  <si>
    <t>European marine board</t>
  </si>
  <si>
    <t>Ass association Euromarine</t>
  </si>
  <si>
    <t>Pariz</t>
  </si>
  <si>
    <t>RH - Trgovački sud u Splitu</t>
  </si>
  <si>
    <t>30842297926</t>
  </si>
  <si>
    <t>Računalne usluge</t>
  </si>
  <si>
    <t>Službena, radna i zaštitna odjeća i obuća</t>
  </si>
  <si>
    <t>BINAR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</si>
</sst>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Arial"/>
    </font>
    <font>
      <sz val="10"/>
      <color rgb="FF555555"/>
      <name val="Calibri"/>
      <charset val="1"/>
    </font>
    <font>
      <sz val="18"/>
      <color rgb="FF003399"/>
      <name val="Calibri"/>
      <charset val="1"/>
    </font>
    <font>
      <sz val="10"/>
      <color rgb="FF787878"/>
      <name val="Calibri"/>
      <charset val="1"/>
    </font>
    <font>
      <b/>
      <sz val="9"/>
      <color rgb="FF555555"/>
      <name val="Calibri"/>
      <charset val="1"/>
    </font>
    <font>
      <b/>
      <sz val="9"/>
      <color rgb="FF555555"/>
      <name val="Calibri"/>
      <charset val="1"/>
    </font>
    <font>
      <b/>
      <sz val="9"/>
      <color rgb="FF555555"/>
      <name val="Calibri"/>
      <charset val="1"/>
    </font>
    <font>
      <b/>
      <sz val="9"/>
      <color rgb="FF555555"/>
      <name val="Calibri"/>
      <charset val="1"/>
    </font>
    <font>
      <b/>
      <sz val="9"/>
      <color rgb="FF555555"/>
      <name val="Calibri"/>
      <charset val="1"/>
    </font>
    <font>
      <sz val="9"/>
      <color rgb="FF555555"/>
      <name val="Calibri"/>
      <charset val="1"/>
    </font>
    <font>
      <b/>
      <sz val="12"/>
      <name val="Arial"/>
    </font>
    <font>
      <sz val="9"/>
      <color rgb="FF555555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8"/>
      </patternFill>
    </fill>
  </fills>
  <borders count="1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/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/>
      <diagonal/>
    </border>
  </borders>
  <cellStyleXfs count="1">
    <xf numFmtId="0" fontId="0" fillId="0" borderId="0">
      <alignment horizontal="left" vertical="top" wrapText="1"/>
    </xf>
  </cellStyleXfs>
  <cellXfs count="24">
    <xf numFmtId="0" fontId="0" fillId="0" borderId="0" xfId="0">
      <alignment horizontal="left" vertical="top" wrapText="1"/>
    </xf>
    <xf numFmtId="49" fontId="4" fillId="3" borderId="1" xfId="0" applyNumberFormat="1" applyFont="1" applyFill="1" applyBorder="1" applyAlignment="1" applyProtection="1">
      <alignment horizontal="left" vertical="center" wrapText="1" readingOrder="1"/>
    </xf>
    <xf numFmtId="49" fontId="5" fillId="3" borderId="2" xfId="0" applyNumberFormat="1" applyFont="1" applyFill="1" applyBorder="1" applyAlignment="1" applyProtection="1">
      <alignment horizontal="center" vertical="center" wrapText="1" readingOrder="1"/>
    </xf>
    <xf numFmtId="49" fontId="6" fillId="3" borderId="3" xfId="0" applyNumberFormat="1" applyFont="1" applyFill="1" applyBorder="1" applyAlignment="1" applyProtection="1">
      <alignment horizontal="center" vertical="center" wrapText="1" readingOrder="1"/>
    </xf>
    <xf numFmtId="49" fontId="7" fillId="3" borderId="1" xfId="0" applyNumberFormat="1" applyFont="1" applyFill="1" applyBorder="1" applyAlignment="1" applyProtection="1">
      <alignment horizontal="right" vertical="center" wrapText="1" readingOrder="1"/>
    </xf>
    <xf numFmtId="49" fontId="8" fillId="3" borderId="4" xfId="0" applyNumberFormat="1" applyFont="1" applyFill="1" applyBorder="1" applyAlignment="1" applyProtection="1">
      <alignment horizontal="right" vertical="center" wrapText="1" readingOrder="1"/>
    </xf>
    <xf numFmtId="49" fontId="9" fillId="2" borderId="2" xfId="0" applyNumberFormat="1" applyFont="1" applyFill="1" applyBorder="1" applyAlignment="1" applyProtection="1">
      <alignment horizontal="left" vertical="top" readingOrder="1"/>
    </xf>
    <xf numFmtId="49" fontId="9" fillId="2" borderId="2" xfId="0" applyNumberFormat="1" applyFont="1" applyFill="1" applyBorder="1" applyAlignment="1" applyProtection="1">
      <alignment horizontal="center" vertical="top" wrapText="1" readingOrder="1"/>
    </xf>
    <xf numFmtId="4" fontId="9" fillId="2" borderId="2" xfId="0" applyNumberFormat="1" applyFont="1" applyFill="1" applyBorder="1" applyAlignment="1" applyProtection="1">
      <alignment horizontal="right" vertical="top" wrapText="1" readingOrder="1"/>
    </xf>
    <xf numFmtId="49" fontId="9" fillId="2" borderId="5" xfId="0" applyNumberFormat="1" applyFont="1" applyFill="1" applyBorder="1" applyAlignment="1" applyProtection="1">
      <alignment horizontal="right" vertical="top" wrapText="1" readingOrder="1"/>
    </xf>
    <xf numFmtId="49" fontId="9" fillId="2" borderId="6" xfId="0" applyNumberFormat="1" applyFont="1" applyFill="1" applyBorder="1" applyAlignment="1" applyProtection="1">
      <alignment horizontal="left" vertical="top" wrapText="1" readingOrder="1"/>
    </xf>
    <xf numFmtId="4" fontId="4" fillId="3" borderId="8" xfId="0" applyNumberFormat="1" applyFont="1" applyFill="1" applyBorder="1" applyAlignment="1" applyProtection="1">
      <alignment horizontal="right" vertical="center" wrapText="1" readingOrder="1"/>
    </xf>
    <xf numFmtId="4" fontId="4" fillId="3" borderId="9" xfId="0" applyNumberFormat="1" applyFont="1" applyFill="1" applyBorder="1" applyAlignment="1" applyProtection="1">
      <alignment horizontal="right" wrapText="1" readingOrder="1"/>
    </xf>
    <xf numFmtId="49" fontId="11" fillId="2" borderId="2" xfId="0" applyNumberFormat="1" applyFont="1" applyFill="1" applyBorder="1" applyAlignment="1" applyProtection="1">
      <alignment horizontal="center" vertical="top" wrapText="1" readingOrder="1"/>
    </xf>
    <xf numFmtId="49" fontId="11" fillId="2" borderId="2" xfId="0" applyNumberFormat="1" applyFont="1" applyFill="1" applyBorder="1" applyAlignment="1" applyProtection="1">
      <alignment horizontal="left" vertical="top" readingOrder="1"/>
    </xf>
    <xf numFmtId="49" fontId="11" fillId="2" borderId="5" xfId="0" applyNumberFormat="1" applyFont="1" applyFill="1" applyBorder="1" applyAlignment="1" applyProtection="1">
      <alignment horizontal="right" vertical="top" wrapText="1" readingOrder="1"/>
    </xf>
    <xf numFmtId="49" fontId="11" fillId="2" borderId="6" xfId="0" applyNumberFormat="1" applyFont="1" applyFill="1" applyBorder="1" applyAlignment="1" applyProtection="1">
      <alignment horizontal="left" vertical="top" wrapText="1" readingOrder="1"/>
    </xf>
    <xf numFmtId="49" fontId="4" fillId="3" borderId="7" xfId="0" applyNumberFormat="1" applyFont="1" applyFill="1" applyBorder="1" applyAlignment="1" applyProtection="1">
      <alignment horizontal="left" vertical="top" readingOrder="1"/>
    </xf>
    <xf numFmtId="4" fontId="4" fillId="3" borderId="7" xfId="0" applyNumberFormat="1" applyFont="1" applyFill="1" applyBorder="1" applyAlignment="1" applyProtection="1">
      <alignment horizontal="left" vertical="center" wrapText="1" readingOrder="1"/>
    </xf>
    <xf numFmtId="49" fontId="3" fillId="2" borderId="0" xfId="0" applyNumberFormat="1" applyFont="1" applyFill="1" applyBorder="1" applyAlignment="1" applyProtection="1">
      <alignment horizontal="left" vertical="top" wrapText="1" readingOrder="1"/>
    </xf>
    <xf numFmtId="49" fontId="2" fillId="2" borderId="0" xfId="0" applyNumberFormat="1" applyFont="1" applyFill="1" applyBorder="1" applyAlignment="1" applyProtection="1">
      <alignment horizontal="left" vertical="center" wrapText="1" readingOrder="1"/>
    </xf>
    <xf numFmtId="49" fontId="1" fillId="2" borderId="0" xfId="0" applyNumberFormat="1" applyFont="1" applyFill="1" applyBorder="1" applyAlignment="1" applyProtection="1">
      <alignment horizontal="right" vertical="top" readingOrder="1"/>
    </xf>
    <xf numFmtId="49" fontId="1" fillId="2" borderId="0" xfId="0" applyNumberFormat="1" applyFont="1" applyFill="1" applyBorder="1" applyAlignment="1" applyProtection="1">
      <alignment horizontal="left" vertical="top" readingOrder="1"/>
    </xf>
    <xf numFmtId="49" fontId="4" fillId="3" borderId="7" xfId="0" applyNumberFormat="1" applyFont="1" applyFill="1" applyBorder="1" applyAlignment="1" applyProtection="1">
      <alignment horizontal="left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F0F0F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7D52-DDEB-4626-A346-ABA9F4217D95}">
  <dimension ref="A1:F369"/>
  <sheetViews>
    <sheetView tabSelected="1" topLeftCell="A238" zoomScaleNormal="100" workbookViewId="0">
      <selection activeCell="K272" sqref="K272"/>
    </sheetView>
  </sheetViews>
  <sheetFormatPr defaultRowHeight="15" x14ac:dyDescent="0.2"/>
  <cols>
    <col min="1" max="1" width="43.88671875" bestFit="1" customWidth="1"/>
    <col min="2" max="2" width="12.21875" customWidth="1"/>
    <col min="3" max="3" width="13.44140625" customWidth="1"/>
    <col min="4" max="4" width="10.5546875" customWidth="1"/>
    <col min="5" max="5" width="8.44140625" customWidth="1"/>
    <col min="6" max="6" width="38.6640625" customWidth="1"/>
  </cols>
  <sheetData>
    <row r="1" spans="1:6" ht="14.25" customHeight="1" x14ac:dyDescent="0.2">
      <c r="A1" s="19" t="s">
        <v>0</v>
      </c>
      <c r="B1" s="19"/>
      <c r="C1" s="19"/>
      <c r="D1" s="19"/>
      <c r="E1" s="19"/>
      <c r="F1" s="19"/>
    </row>
    <row r="2" spans="1:6" ht="17.100000000000001" customHeight="1" x14ac:dyDescent="0.2"/>
    <row r="3" spans="1:6" ht="28.5" customHeight="1" x14ac:dyDescent="0.2">
      <c r="A3" s="20" t="s">
        <v>1</v>
      </c>
      <c r="B3" s="20"/>
      <c r="C3" s="20"/>
      <c r="D3" s="20"/>
      <c r="E3" s="20"/>
      <c r="F3" s="20"/>
    </row>
    <row r="4" spans="1:6" ht="15.75" x14ac:dyDescent="0.2">
      <c r="D4" s="21" t="s">
        <v>2</v>
      </c>
      <c r="E4" s="21"/>
      <c r="F4" s="21"/>
    </row>
    <row r="5" spans="1:6" ht="15.75" x14ac:dyDescent="0.2">
      <c r="A5" s="22" t="s">
        <v>3</v>
      </c>
      <c r="B5" s="22"/>
      <c r="C5" s="22"/>
      <c r="D5" s="21" t="s">
        <v>4</v>
      </c>
      <c r="E5" s="21"/>
      <c r="F5" s="21"/>
    </row>
    <row r="6" spans="1:6" ht="10.5" customHeight="1" x14ac:dyDescent="0.2"/>
    <row r="7" spans="1:6" ht="31.35" customHeight="1" x14ac:dyDescent="0.2">
      <c r="A7" s="1" t="s">
        <v>5</v>
      </c>
      <c r="B7" s="2" t="s">
        <v>6</v>
      </c>
      <c r="C7" s="2" t="s">
        <v>7</v>
      </c>
      <c r="D7" s="4" t="s">
        <v>8</v>
      </c>
      <c r="E7" s="5" t="s">
        <v>9</v>
      </c>
      <c r="F7" s="3" t="s">
        <v>10</v>
      </c>
    </row>
    <row r="8" spans="1:6" ht="14.25" customHeight="1" x14ac:dyDescent="0.2">
      <c r="A8" s="6" t="s">
        <v>11</v>
      </c>
      <c r="B8" s="7" t="s">
        <v>12</v>
      </c>
      <c r="C8" s="7" t="s">
        <v>295</v>
      </c>
      <c r="D8" s="8">
        <v>417.04</v>
      </c>
      <c r="E8" s="9" t="s">
        <v>13</v>
      </c>
      <c r="F8" s="10" t="s">
        <v>14</v>
      </c>
    </row>
    <row r="9" spans="1:6" ht="15.2" customHeight="1" x14ac:dyDescent="0.2">
      <c r="A9" s="17" t="s">
        <v>15</v>
      </c>
      <c r="B9" s="17"/>
      <c r="C9" s="17"/>
      <c r="D9" s="11">
        <f>+D8</f>
        <v>417.04</v>
      </c>
      <c r="E9" s="18" t="s">
        <v>12</v>
      </c>
      <c r="F9" s="18"/>
    </row>
    <row r="10" spans="1:6" ht="13.35" customHeight="1" x14ac:dyDescent="0.2">
      <c r="A10" s="6"/>
      <c r="B10" s="7"/>
      <c r="C10" s="7"/>
      <c r="D10" s="8">
        <v>11279.12</v>
      </c>
      <c r="E10" s="9" t="s">
        <v>18</v>
      </c>
      <c r="F10" s="10" t="s">
        <v>19</v>
      </c>
    </row>
    <row r="11" spans="1:6" ht="15.2" customHeight="1" x14ac:dyDescent="0.2">
      <c r="A11" s="17" t="s">
        <v>15</v>
      </c>
      <c r="B11" s="17"/>
      <c r="C11" s="17"/>
      <c r="D11" s="11">
        <f>+D10</f>
        <v>11279.12</v>
      </c>
      <c r="E11" s="18" t="s">
        <v>12</v>
      </c>
      <c r="F11" s="18"/>
    </row>
    <row r="12" spans="1:6" ht="13.35" customHeight="1" x14ac:dyDescent="0.2">
      <c r="A12" s="6"/>
      <c r="B12" s="7"/>
      <c r="C12" s="7"/>
      <c r="D12" s="8">
        <f>27389.09+2306.9</f>
        <v>29695.99</v>
      </c>
      <c r="E12" s="9" t="s">
        <v>16</v>
      </c>
      <c r="F12" s="10" t="s">
        <v>17</v>
      </c>
    </row>
    <row r="13" spans="1:6" ht="15.2" customHeight="1" x14ac:dyDescent="0.2">
      <c r="A13" s="17" t="s">
        <v>15</v>
      </c>
      <c r="B13" s="17"/>
      <c r="C13" s="17"/>
      <c r="D13" s="11">
        <f>+D12</f>
        <v>29695.99</v>
      </c>
      <c r="E13" s="18" t="s">
        <v>12</v>
      </c>
      <c r="F13" s="18"/>
    </row>
    <row r="14" spans="1:6" ht="13.35" customHeight="1" x14ac:dyDescent="0.2">
      <c r="A14" s="6"/>
      <c r="B14" s="7"/>
      <c r="C14" s="7"/>
      <c r="D14" s="8">
        <v>80</v>
      </c>
      <c r="E14" s="9" t="s">
        <v>30</v>
      </c>
      <c r="F14" s="10" t="s">
        <v>31</v>
      </c>
    </row>
    <row r="15" spans="1:6" ht="15.2" customHeight="1" x14ac:dyDescent="0.2">
      <c r="A15" s="17" t="s">
        <v>15</v>
      </c>
      <c r="B15" s="17"/>
      <c r="C15" s="17"/>
      <c r="D15" s="11">
        <f>+D14</f>
        <v>80</v>
      </c>
      <c r="E15" s="18" t="s">
        <v>12</v>
      </c>
      <c r="F15" s="18"/>
    </row>
    <row r="16" spans="1:6" ht="13.35" customHeight="1" x14ac:dyDescent="0.2">
      <c r="A16" s="6" t="s">
        <v>20</v>
      </c>
      <c r="B16" s="7" t="s">
        <v>12</v>
      </c>
      <c r="C16" s="7" t="s">
        <v>296</v>
      </c>
      <c r="D16" s="8">
        <v>50.34</v>
      </c>
      <c r="E16" s="9" t="s">
        <v>21</v>
      </c>
      <c r="F16" s="10" t="s">
        <v>22</v>
      </c>
    </row>
    <row r="17" spans="1:6" ht="15.2" customHeight="1" x14ac:dyDescent="0.2">
      <c r="A17" s="17" t="s">
        <v>15</v>
      </c>
      <c r="B17" s="17"/>
      <c r="C17" s="17"/>
      <c r="D17" s="11">
        <f>+D16</f>
        <v>50.34</v>
      </c>
      <c r="E17" s="18" t="s">
        <v>12</v>
      </c>
      <c r="F17" s="18"/>
    </row>
    <row r="18" spans="1:6" ht="13.35" customHeight="1" x14ac:dyDescent="0.2">
      <c r="A18" s="6" t="s">
        <v>23</v>
      </c>
      <c r="B18" s="7" t="s">
        <v>12</v>
      </c>
      <c r="C18" s="7" t="s">
        <v>297</v>
      </c>
      <c r="D18" s="8">
        <v>530</v>
      </c>
      <c r="E18" s="9" t="s">
        <v>24</v>
      </c>
      <c r="F18" s="10" t="s">
        <v>25</v>
      </c>
    </row>
    <row r="19" spans="1:6" ht="15.2" customHeight="1" x14ac:dyDescent="0.2">
      <c r="A19" s="17" t="s">
        <v>15</v>
      </c>
      <c r="B19" s="17"/>
      <c r="C19" s="17"/>
      <c r="D19" s="11">
        <f>+D18</f>
        <v>530</v>
      </c>
      <c r="E19" s="18" t="s">
        <v>12</v>
      </c>
      <c r="F19" s="18"/>
    </row>
    <row r="20" spans="1:6" ht="13.35" customHeight="1" x14ac:dyDescent="0.2">
      <c r="A20" s="14" t="s">
        <v>26</v>
      </c>
      <c r="B20" s="7" t="s">
        <v>12</v>
      </c>
      <c r="C20" s="7" t="s">
        <v>298</v>
      </c>
      <c r="D20" s="8">
        <v>300.39999999999998</v>
      </c>
      <c r="E20" s="9" t="s">
        <v>27</v>
      </c>
      <c r="F20" s="10" t="s">
        <v>28</v>
      </c>
    </row>
    <row r="21" spans="1:6" ht="15.2" customHeight="1" x14ac:dyDescent="0.2">
      <c r="A21" s="17" t="s">
        <v>15</v>
      </c>
      <c r="B21" s="17"/>
      <c r="C21" s="17"/>
      <c r="D21" s="11">
        <f>+D20</f>
        <v>300.39999999999998</v>
      </c>
      <c r="E21" s="18" t="s">
        <v>12</v>
      </c>
      <c r="F21" s="18"/>
    </row>
    <row r="22" spans="1:6" ht="13.35" customHeight="1" x14ac:dyDescent="0.2">
      <c r="A22" s="6" t="s">
        <v>29</v>
      </c>
      <c r="B22" s="7" t="s">
        <v>12</v>
      </c>
      <c r="C22" s="7" t="s">
        <v>35</v>
      </c>
      <c r="D22" s="8">
        <v>6370</v>
      </c>
      <c r="E22" s="9" t="s">
        <v>13</v>
      </c>
      <c r="F22" s="10" t="s">
        <v>14</v>
      </c>
    </row>
    <row r="23" spans="1:6" ht="15.2" customHeight="1" x14ac:dyDescent="0.2">
      <c r="A23" s="17" t="s">
        <v>15</v>
      </c>
      <c r="B23" s="17"/>
      <c r="C23" s="17"/>
      <c r="D23" s="11">
        <f>+D22</f>
        <v>6370</v>
      </c>
      <c r="E23" s="18" t="s">
        <v>12</v>
      </c>
      <c r="F23" s="18"/>
    </row>
    <row r="24" spans="1:6" ht="13.35" customHeight="1" x14ac:dyDescent="0.2">
      <c r="A24" s="6"/>
      <c r="B24" s="7" t="s">
        <v>12</v>
      </c>
      <c r="C24" s="7" t="s">
        <v>12</v>
      </c>
      <c r="D24" s="8">
        <v>1027.08</v>
      </c>
      <c r="E24" s="9" t="s">
        <v>13</v>
      </c>
      <c r="F24" s="10" t="s">
        <v>14</v>
      </c>
    </row>
    <row r="25" spans="1:6" ht="15.2" customHeight="1" x14ac:dyDescent="0.2">
      <c r="A25" s="17" t="s">
        <v>15</v>
      </c>
      <c r="B25" s="17"/>
      <c r="C25" s="17"/>
      <c r="D25" s="11">
        <f>+D24</f>
        <v>1027.08</v>
      </c>
      <c r="E25" s="18" t="s">
        <v>12</v>
      </c>
      <c r="F25" s="18"/>
    </row>
    <row r="26" spans="1:6" ht="13.35" customHeight="1" x14ac:dyDescent="0.2">
      <c r="A26" s="6" t="s">
        <v>32</v>
      </c>
      <c r="B26" s="7" t="s">
        <v>12</v>
      </c>
      <c r="C26" s="7" t="s">
        <v>33</v>
      </c>
      <c r="D26" s="8">
        <v>891</v>
      </c>
      <c r="E26" s="9" t="s">
        <v>27</v>
      </c>
      <c r="F26" s="10" t="s">
        <v>28</v>
      </c>
    </row>
    <row r="27" spans="1:6" ht="15.2" customHeight="1" x14ac:dyDescent="0.2">
      <c r="A27" s="17" t="s">
        <v>15</v>
      </c>
      <c r="B27" s="17"/>
      <c r="C27" s="17"/>
      <c r="D27" s="11">
        <f>+D26</f>
        <v>891</v>
      </c>
      <c r="E27" s="18" t="s">
        <v>12</v>
      </c>
      <c r="F27" s="18"/>
    </row>
    <row r="28" spans="1:6" ht="13.35" customHeight="1" x14ac:dyDescent="0.2">
      <c r="A28" s="6" t="s">
        <v>34</v>
      </c>
      <c r="B28" s="7" t="s">
        <v>12</v>
      </c>
      <c r="C28" s="7" t="s">
        <v>35</v>
      </c>
      <c r="D28" s="8">
        <v>1682.7</v>
      </c>
      <c r="E28" s="9" t="s">
        <v>13</v>
      </c>
      <c r="F28" s="10" t="s">
        <v>14</v>
      </c>
    </row>
    <row r="29" spans="1:6" ht="15.2" customHeight="1" x14ac:dyDescent="0.2">
      <c r="A29" s="17" t="s">
        <v>15</v>
      </c>
      <c r="B29" s="17"/>
      <c r="C29" s="17"/>
      <c r="D29" s="11">
        <f>+D28</f>
        <v>1682.7</v>
      </c>
      <c r="E29" s="18" t="s">
        <v>12</v>
      </c>
      <c r="F29" s="18"/>
    </row>
    <row r="30" spans="1:6" ht="13.35" customHeight="1" x14ac:dyDescent="0.2">
      <c r="A30" s="6" t="s">
        <v>36</v>
      </c>
      <c r="B30" s="7" t="s">
        <v>12</v>
      </c>
      <c r="C30" s="7"/>
      <c r="D30" s="8">
        <v>311.63</v>
      </c>
      <c r="E30" s="9" t="s">
        <v>38</v>
      </c>
      <c r="F30" s="10" t="s">
        <v>39</v>
      </c>
    </row>
    <row r="31" spans="1:6" ht="15.2" customHeight="1" x14ac:dyDescent="0.2">
      <c r="A31" s="17" t="s">
        <v>15</v>
      </c>
      <c r="B31" s="17"/>
      <c r="C31" s="17"/>
      <c r="D31" s="11">
        <f>+D30</f>
        <v>311.63</v>
      </c>
      <c r="E31" s="18" t="s">
        <v>12</v>
      </c>
      <c r="F31" s="18"/>
    </row>
    <row r="32" spans="1:6" ht="13.35" customHeight="1" x14ac:dyDescent="0.2">
      <c r="A32" s="6" t="s">
        <v>40</v>
      </c>
      <c r="B32" s="7" t="s">
        <v>12</v>
      </c>
      <c r="C32" s="7" t="s">
        <v>299</v>
      </c>
      <c r="D32" s="8">
        <v>650</v>
      </c>
      <c r="E32" s="9" t="s">
        <v>13</v>
      </c>
      <c r="F32" s="10" t="s">
        <v>14</v>
      </c>
    </row>
    <row r="33" spans="1:6" ht="15.2" customHeight="1" x14ac:dyDescent="0.2">
      <c r="A33" s="17" t="s">
        <v>15</v>
      </c>
      <c r="B33" s="17"/>
      <c r="C33" s="17"/>
      <c r="D33" s="11">
        <f>+D32</f>
        <v>650</v>
      </c>
      <c r="E33" s="18" t="s">
        <v>12</v>
      </c>
      <c r="F33" s="18"/>
    </row>
    <row r="34" spans="1:6" ht="13.35" customHeight="1" x14ac:dyDescent="0.2">
      <c r="A34" s="6" t="s">
        <v>41</v>
      </c>
      <c r="B34" s="7" t="s">
        <v>12</v>
      </c>
      <c r="C34" s="7" t="s">
        <v>12</v>
      </c>
      <c r="D34" s="8">
        <v>197149.49</v>
      </c>
      <c r="E34" s="9">
        <v>3111</v>
      </c>
      <c r="F34" s="10" t="s">
        <v>42</v>
      </c>
    </row>
    <row r="35" spans="1:6" ht="14.25" customHeight="1" x14ac:dyDescent="0.2">
      <c r="A35" s="6" t="s">
        <v>12</v>
      </c>
      <c r="B35" s="7" t="s">
        <v>12</v>
      </c>
      <c r="C35" s="7" t="s">
        <v>12</v>
      </c>
      <c r="D35" s="8">
        <v>32529.65</v>
      </c>
      <c r="E35" s="9">
        <v>3132</v>
      </c>
      <c r="F35" s="10" t="s">
        <v>43</v>
      </c>
    </row>
    <row r="36" spans="1:6" ht="14.25" customHeight="1" x14ac:dyDescent="0.2">
      <c r="A36" s="6" t="s">
        <v>12</v>
      </c>
      <c r="B36" s="7" t="s">
        <v>12</v>
      </c>
      <c r="C36" s="7" t="s">
        <v>12</v>
      </c>
      <c r="D36" s="8">
        <v>2866.03</v>
      </c>
      <c r="E36" s="9">
        <v>3212</v>
      </c>
      <c r="F36" s="10" t="s">
        <v>292</v>
      </c>
    </row>
    <row r="37" spans="1:6" ht="14.25" customHeight="1" x14ac:dyDescent="0.2">
      <c r="A37" s="6" t="s">
        <v>12</v>
      </c>
      <c r="B37" s="7" t="s">
        <v>12</v>
      </c>
      <c r="C37" s="7" t="s">
        <v>12</v>
      </c>
      <c r="D37" s="8">
        <v>12951.44</v>
      </c>
      <c r="E37" s="9">
        <v>3121</v>
      </c>
      <c r="F37" s="10" t="s">
        <v>293</v>
      </c>
    </row>
    <row r="38" spans="1:6" ht="14.25" customHeight="1" x14ac:dyDescent="0.2">
      <c r="A38" s="6" t="s">
        <v>12</v>
      </c>
      <c r="B38" s="7" t="s">
        <v>12</v>
      </c>
      <c r="C38" s="7" t="s">
        <v>12</v>
      </c>
      <c r="D38" s="8">
        <v>1632.64</v>
      </c>
      <c r="E38" s="9">
        <v>3131</v>
      </c>
      <c r="F38" s="10" t="s">
        <v>294</v>
      </c>
    </row>
    <row r="39" spans="1:6" ht="15.2" customHeight="1" x14ac:dyDescent="0.2">
      <c r="A39" s="17" t="s">
        <v>15</v>
      </c>
      <c r="B39" s="17"/>
      <c r="C39" s="17"/>
      <c r="D39" s="11">
        <f>+SUM(D34:D38)</f>
        <v>247129.25</v>
      </c>
      <c r="E39" s="18" t="s">
        <v>12</v>
      </c>
      <c r="F39" s="18"/>
    </row>
    <row r="40" spans="1:6" ht="13.35" customHeight="1" x14ac:dyDescent="0.2">
      <c r="A40" s="6" t="s">
        <v>44</v>
      </c>
      <c r="B40" s="7" t="s">
        <v>12</v>
      </c>
      <c r="C40" s="7" t="s">
        <v>300</v>
      </c>
      <c r="D40" s="8">
        <v>70</v>
      </c>
      <c r="E40" s="9" t="s">
        <v>13</v>
      </c>
      <c r="F40" s="10" t="s">
        <v>14</v>
      </c>
    </row>
    <row r="41" spans="1:6" ht="15.2" customHeight="1" x14ac:dyDescent="0.2">
      <c r="A41" s="17" t="s">
        <v>15</v>
      </c>
      <c r="B41" s="17"/>
      <c r="C41" s="17"/>
      <c r="D41" s="11">
        <f>+D40</f>
        <v>70</v>
      </c>
      <c r="E41" s="18" t="s">
        <v>12</v>
      </c>
      <c r="F41" s="18"/>
    </row>
    <row r="42" spans="1:6" ht="13.35" customHeight="1" x14ac:dyDescent="0.2">
      <c r="A42" s="6" t="s">
        <v>45</v>
      </c>
      <c r="B42" s="7" t="s">
        <v>12</v>
      </c>
      <c r="C42" s="7" t="s">
        <v>301</v>
      </c>
      <c r="D42" s="8">
        <v>1800.34</v>
      </c>
      <c r="E42" s="9" t="s">
        <v>13</v>
      </c>
      <c r="F42" s="10" t="s">
        <v>14</v>
      </c>
    </row>
    <row r="43" spans="1:6" ht="15.2" customHeight="1" x14ac:dyDescent="0.2">
      <c r="A43" s="17" t="s">
        <v>15</v>
      </c>
      <c r="B43" s="17"/>
      <c r="C43" s="17"/>
      <c r="D43" s="11">
        <f>+D42</f>
        <v>1800.34</v>
      </c>
      <c r="E43" s="18" t="s">
        <v>12</v>
      </c>
      <c r="F43" s="18"/>
    </row>
    <row r="44" spans="1:6" ht="13.35" customHeight="1" x14ac:dyDescent="0.2">
      <c r="A44" s="6"/>
      <c r="B44" s="7" t="s">
        <v>12</v>
      </c>
      <c r="C44" s="7" t="s">
        <v>12</v>
      </c>
      <c r="D44" s="8">
        <v>1994.43</v>
      </c>
      <c r="E44" s="9" t="s">
        <v>46</v>
      </c>
      <c r="F44" s="10" t="s">
        <v>47</v>
      </c>
    </row>
    <row r="45" spans="1:6" ht="15.2" customHeight="1" x14ac:dyDescent="0.2">
      <c r="A45" s="17" t="s">
        <v>15</v>
      </c>
      <c r="B45" s="17"/>
      <c r="C45" s="17"/>
      <c r="D45" s="11">
        <f>+D44</f>
        <v>1994.43</v>
      </c>
      <c r="E45" s="18" t="s">
        <v>12</v>
      </c>
      <c r="F45" s="18"/>
    </row>
    <row r="46" spans="1:6" ht="13.35" customHeight="1" x14ac:dyDescent="0.2">
      <c r="A46" s="6" t="s">
        <v>48</v>
      </c>
      <c r="B46" s="7" t="s">
        <v>12</v>
      </c>
      <c r="C46" s="7" t="s">
        <v>302</v>
      </c>
      <c r="D46" s="8">
        <v>5275</v>
      </c>
      <c r="E46" s="9" t="s">
        <v>49</v>
      </c>
      <c r="F46" s="10" t="s">
        <v>50</v>
      </c>
    </row>
    <row r="47" spans="1:6" ht="15.2" customHeight="1" x14ac:dyDescent="0.2">
      <c r="A47" s="17" t="s">
        <v>15</v>
      </c>
      <c r="B47" s="17"/>
      <c r="C47" s="17"/>
      <c r="D47" s="11">
        <f>+D46</f>
        <v>5275</v>
      </c>
      <c r="E47" s="18" t="s">
        <v>12</v>
      </c>
      <c r="F47" s="18"/>
    </row>
    <row r="48" spans="1:6" ht="13.35" customHeight="1" x14ac:dyDescent="0.2">
      <c r="A48" s="6" t="s">
        <v>51</v>
      </c>
      <c r="B48" s="7" t="s">
        <v>52</v>
      </c>
      <c r="C48" s="7" t="s">
        <v>53</v>
      </c>
      <c r="D48" s="8">
        <v>400</v>
      </c>
      <c r="E48" s="9" t="s">
        <v>13</v>
      </c>
      <c r="F48" s="10" t="s">
        <v>14</v>
      </c>
    </row>
    <row r="49" spans="1:6" ht="15.2" customHeight="1" x14ac:dyDescent="0.2">
      <c r="A49" s="17" t="s">
        <v>15</v>
      </c>
      <c r="B49" s="17"/>
      <c r="C49" s="17"/>
      <c r="D49" s="11">
        <f>+D48</f>
        <v>400</v>
      </c>
      <c r="E49" s="18" t="s">
        <v>12</v>
      </c>
      <c r="F49" s="18"/>
    </row>
    <row r="50" spans="1:6" ht="13.35" customHeight="1" x14ac:dyDescent="0.2">
      <c r="A50" s="6" t="s">
        <v>54</v>
      </c>
      <c r="B50" s="7" t="s">
        <v>55</v>
      </c>
      <c r="C50" s="7" t="s">
        <v>53</v>
      </c>
      <c r="D50" s="8">
        <v>751.75</v>
      </c>
      <c r="E50" s="9" t="s">
        <v>56</v>
      </c>
      <c r="F50" s="10" t="s">
        <v>57</v>
      </c>
    </row>
    <row r="51" spans="1:6" ht="15.2" customHeight="1" x14ac:dyDescent="0.2">
      <c r="A51" s="17" t="s">
        <v>15</v>
      </c>
      <c r="B51" s="17"/>
      <c r="C51" s="17"/>
      <c r="D51" s="11">
        <f>+D50</f>
        <v>751.75</v>
      </c>
      <c r="E51" s="18" t="s">
        <v>12</v>
      </c>
      <c r="F51" s="18"/>
    </row>
    <row r="52" spans="1:6" ht="13.35" customHeight="1" x14ac:dyDescent="0.2">
      <c r="A52" s="14" t="s">
        <v>397</v>
      </c>
      <c r="B52" s="7" t="s">
        <v>58</v>
      </c>
      <c r="C52" s="7" t="s">
        <v>69</v>
      </c>
      <c r="D52" s="8">
        <v>78</v>
      </c>
      <c r="E52" s="9" t="s">
        <v>59</v>
      </c>
      <c r="F52" s="10" t="s">
        <v>60</v>
      </c>
    </row>
    <row r="53" spans="1:6" ht="15.2" customHeight="1" x14ac:dyDescent="0.2">
      <c r="A53" s="17" t="s">
        <v>15</v>
      </c>
      <c r="B53" s="17"/>
      <c r="C53" s="17"/>
      <c r="D53" s="11">
        <f>+D52</f>
        <v>78</v>
      </c>
      <c r="E53" s="18" t="s">
        <v>12</v>
      </c>
      <c r="F53" s="18"/>
    </row>
    <row r="54" spans="1:6" ht="13.35" customHeight="1" x14ac:dyDescent="0.2">
      <c r="A54" s="6" t="s">
        <v>61</v>
      </c>
      <c r="B54" s="7" t="s">
        <v>62</v>
      </c>
      <c r="C54" s="7" t="s">
        <v>53</v>
      </c>
      <c r="D54" s="8">
        <v>202.5</v>
      </c>
      <c r="E54" s="9" t="s">
        <v>21</v>
      </c>
      <c r="F54" s="10" t="s">
        <v>22</v>
      </c>
    </row>
    <row r="55" spans="1:6" ht="15.2" customHeight="1" x14ac:dyDescent="0.2">
      <c r="A55" s="17" t="s">
        <v>15</v>
      </c>
      <c r="B55" s="17"/>
      <c r="C55" s="17"/>
      <c r="D55" s="11">
        <f>+D54</f>
        <v>202.5</v>
      </c>
      <c r="E55" s="18" t="s">
        <v>12</v>
      </c>
      <c r="F55" s="18"/>
    </row>
    <row r="56" spans="1:6" ht="13.35" customHeight="1" x14ac:dyDescent="0.2">
      <c r="A56" s="6" t="s">
        <v>63</v>
      </c>
      <c r="B56" s="7" t="s">
        <v>64</v>
      </c>
      <c r="C56" s="7" t="s">
        <v>69</v>
      </c>
      <c r="D56" s="8">
        <v>281.25</v>
      </c>
      <c r="E56" s="9" t="s">
        <v>65</v>
      </c>
      <c r="F56" s="10" t="s">
        <v>66</v>
      </c>
    </row>
    <row r="57" spans="1:6" ht="15.2" customHeight="1" x14ac:dyDescent="0.2">
      <c r="A57" s="17" t="s">
        <v>15</v>
      </c>
      <c r="B57" s="17"/>
      <c r="C57" s="17"/>
      <c r="D57" s="11">
        <f>+D56</f>
        <v>281.25</v>
      </c>
      <c r="E57" s="18" t="s">
        <v>12</v>
      </c>
      <c r="F57" s="18"/>
    </row>
    <row r="58" spans="1:6" ht="13.35" customHeight="1" x14ac:dyDescent="0.2">
      <c r="A58" s="6" t="s">
        <v>67</v>
      </c>
      <c r="B58" s="7" t="s">
        <v>68</v>
      </c>
      <c r="C58" s="7" t="s">
        <v>69</v>
      </c>
      <c r="D58" s="8">
        <v>4150</v>
      </c>
      <c r="E58" s="9" t="s">
        <v>70</v>
      </c>
      <c r="F58" s="10" t="s">
        <v>71</v>
      </c>
    </row>
    <row r="59" spans="1:6" ht="15.2" customHeight="1" x14ac:dyDescent="0.2">
      <c r="A59" s="17" t="s">
        <v>15</v>
      </c>
      <c r="B59" s="17"/>
      <c r="C59" s="17"/>
      <c r="D59" s="11">
        <f>+D58</f>
        <v>4150</v>
      </c>
      <c r="E59" s="18" t="s">
        <v>12</v>
      </c>
      <c r="F59" s="18"/>
    </row>
    <row r="60" spans="1:6" ht="13.35" customHeight="1" x14ac:dyDescent="0.2">
      <c r="A60" s="6" t="s">
        <v>72</v>
      </c>
      <c r="B60" s="7"/>
      <c r="C60" s="7"/>
      <c r="D60" s="8">
        <v>1190</v>
      </c>
      <c r="E60" s="9" t="s">
        <v>49</v>
      </c>
      <c r="F60" s="10" t="s">
        <v>50</v>
      </c>
    </row>
    <row r="61" spans="1:6" ht="14.25" customHeight="1" x14ac:dyDescent="0.2">
      <c r="A61" s="6" t="s">
        <v>12</v>
      </c>
      <c r="B61" s="7"/>
      <c r="C61" s="7"/>
      <c r="D61" s="8">
        <v>1113.75</v>
      </c>
      <c r="E61" s="9" t="s">
        <v>73</v>
      </c>
      <c r="F61" s="10" t="s">
        <v>74</v>
      </c>
    </row>
    <row r="62" spans="1:6" ht="15.2" customHeight="1" x14ac:dyDescent="0.2">
      <c r="A62" s="17" t="s">
        <v>15</v>
      </c>
      <c r="B62" s="17"/>
      <c r="C62" s="17"/>
      <c r="D62" s="11">
        <f>+D60+D61</f>
        <v>2303.75</v>
      </c>
      <c r="E62" s="18" t="s">
        <v>12</v>
      </c>
      <c r="F62" s="18"/>
    </row>
    <row r="63" spans="1:6" ht="13.35" customHeight="1" x14ac:dyDescent="0.2">
      <c r="A63" s="6" t="s">
        <v>75</v>
      </c>
      <c r="B63" s="7" t="s">
        <v>76</v>
      </c>
      <c r="C63" s="7" t="s">
        <v>165</v>
      </c>
      <c r="D63" s="8">
        <v>1418.14</v>
      </c>
      <c r="E63" s="9" t="s">
        <v>59</v>
      </c>
      <c r="F63" s="10" t="s">
        <v>60</v>
      </c>
    </row>
    <row r="64" spans="1:6" ht="15.2" customHeight="1" x14ac:dyDescent="0.2">
      <c r="A64" s="17" t="s">
        <v>15</v>
      </c>
      <c r="B64" s="17"/>
      <c r="C64" s="17"/>
      <c r="D64" s="11">
        <f>+D63</f>
        <v>1418.14</v>
      </c>
      <c r="E64" s="18" t="s">
        <v>12</v>
      </c>
      <c r="F64" s="18"/>
    </row>
    <row r="65" spans="1:6" ht="13.35" customHeight="1" x14ac:dyDescent="0.2">
      <c r="A65" s="14" t="s">
        <v>77</v>
      </c>
      <c r="B65" s="7" t="s">
        <v>78</v>
      </c>
      <c r="C65" s="7" t="s">
        <v>69</v>
      </c>
      <c r="D65" s="8">
        <v>62.35</v>
      </c>
      <c r="E65" s="9" t="s">
        <v>27</v>
      </c>
      <c r="F65" s="10" t="s">
        <v>28</v>
      </c>
    </row>
    <row r="66" spans="1:6" ht="15.2" customHeight="1" x14ac:dyDescent="0.2">
      <c r="A66" s="17" t="s">
        <v>15</v>
      </c>
      <c r="B66" s="17"/>
      <c r="C66" s="17"/>
      <c r="D66" s="11">
        <f>+D65</f>
        <v>62.35</v>
      </c>
      <c r="E66" s="18" t="s">
        <v>12</v>
      </c>
      <c r="F66" s="18"/>
    </row>
    <row r="67" spans="1:6" ht="13.35" customHeight="1" x14ac:dyDescent="0.2">
      <c r="A67" s="14" t="s">
        <v>79</v>
      </c>
      <c r="B67" s="7"/>
      <c r="C67" s="7"/>
      <c r="D67" s="8">
        <v>850</v>
      </c>
      <c r="E67" s="9" t="s">
        <v>49</v>
      </c>
      <c r="F67" s="10" t="s">
        <v>50</v>
      </c>
    </row>
    <row r="68" spans="1:6" ht="15.2" customHeight="1" x14ac:dyDescent="0.2">
      <c r="A68" s="17" t="s">
        <v>15</v>
      </c>
      <c r="B68" s="17"/>
      <c r="C68" s="17"/>
      <c r="D68" s="11">
        <f>+D67</f>
        <v>850</v>
      </c>
      <c r="E68" s="18" t="s">
        <v>12</v>
      </c>
      <c r="F68" s="18"/>
    </row>
    <row r="69" spans="1:6" ht="13.35" customHeight="1" x14ac:dyDescent="0.2">
      <c r="A69" s="6" t="s">
        <v>80</v>
      </c>
      <c r="B69" s="7" t="s">
        <v>81</v>
      </c>
      <c r="C69" s="7" t="s">
        <v>69</v>
      </c>
      <c r="D69" s="8">
        <v>238.13</v>
      </c>
      <c r="E69" s="9" t="s">
        <v>49</v>
      </c>
      <c r="F69" s="10" t="s">
        <v>50</v>
      </c>
    </row>
    <row r="70" spans="1:6" ht="15.2" customHeight="1" x14ac:dyDescent="0.2">
      <c r="A70" s="17" t="s">
        <v>15</v>
      </c>
      <c r="B70" s="17"/>
      <c r="C70" s="17"/>
      <c r="D70" s="11">
        <f>+D69</f>
        <v>238.13</v>
      </c>
      <c r="E70" s="18" t="s">
        <v>12</v>
      </c>
      <c r="F70" s="18"/>
    </row>
    <row r="71" spans="1:6" ht="13.35" customHeight="1" x14ac:dyDescent="0.2">
      <c r="A71" s="6" t="s">
        <v>82</v>
      </c>
      <c r="B71" s="7" t="s">
        <v>83</v>
      </c>
      <c r="C71" s="7" t="s">
        <v>69</v>
      </c>
      <c r="D71" s="8">
        <v>6313.75</v>
      </c>
      <c r="E71" s="9" t="s">
        <v>49</v>
      </c>
      <c r="F71" s="10" t="s">
        <v>50</v>
      </c>
    </row>
    <row r="72" spans="1:6" ht="15.2" customHeight="1" x14ac:dyDescent="0.2">
      <c r="A72" s="17" t="s">
        <v>15</v>
      </c>
      <c r="B72" s="17"/>
      <c r="C72" s="17"/>
      <c r="D72" s="11">
        <f>+D71</f>
        <v>6313.75</v>
      </c>
      <c r="E72" s="18" t="s">
        <v>12</v>
      </c>
      <c r="F72" s="18"/>
    </row>
    <row r="73" spans="1:6" ht="13.35" customHeight="1" x14ac:dyDescent="0.2">
      <c r="A73" s="6" t="s">
        <v>86</v>
      </c>
      <c r="B73" s="7" t="s">
        <v>87</v>
      </c>
      <c r="C73" s="7" t="s">
        <v>53</v>
      </c>
      <c r="D73" s="8">
        <v>900</v>
      </c>
      <c r="E73" s="9" t="s">
        <v>27</v>
      </c>
      <c r="F73" s="10" t="s">
        <v>28</v>
      </c>
    </row>
    <row r="74" spans="1:6" ht="15.2" customHeight="1" x14ac:dyDescent="0.2">
      <c r="A74" s="17" t="s">
        <v>15</v>
      </c>
      <c r="B74" s="17"/>
      <c r="C74" s="17"/>
      <c r="D74" s="11">
        <f>+D73</f>
        <v>900</v>
      </c>
      <c r="E74" s="18" t="s">
        <v>12</v>
      </c>
      <c r="F74" s="18"/>
    </row>
    <row r="75" spans="1:6" ht="13.35" customHeight="1" x14ac:dyDescent="0.2">
      <c r="A75" s="6" t="s">
        <v>88</v>
      </c>
      <c r="B75" s="7" t="s">
        <v>89</v>
      </c>
      <c r="C75" s="7" t="s">
        <v>69</v>
      </c>
      <c r="D75" s="8">
        <v>161</v>
      </c>
      <c r="E75" s="9" t="s">
        <v>90</v>
      </c>
      <c r="F75" s="10" t="s">
        <v>91</v>
      </c>
    </row>
    <row r="76" spans="1:6" ht="15.2" customHeight="1" x14ac:dyDescent="0.2">
      <c r="A76" s="17" t="s">
        <v>15</v>
      </c>
      <c r="B76" s="17"/>
      <c r="C76" s="17"/>
      <c r="D76" s="11">
        <f>+D75</f>
        <v>161</v>
      </c>
      <c r="E76" s="18" t="s">
        <v>12</v>
      </c>
      <c r="F76" s="18"/>
    </row>
    <row r="77" spans="1:6" ht="13.35" customHeight="1" x14ac:dyDescent="0.2">
      <c r="A77" s="6" t="s">
        <v>92</v>
      </c>
      <c r="B77" s="7" t="s">
        <v>93</v>
      </c>
      <c r="C77" s="7" t="s">
        <v>69</v>
      </c>
      <c r="D77" s="8">
        <v>96</v>
      </c>
      <c r="E77" s="9" t="s">
        <v>70</v>
      </c>
      <c r="F77" s="10" t="s">
        <v>71</v>
      </c>
    </row>
    <row r="78" spans="1:6" ht="15.2" customHeight="1" x14ac:dyDescent="0.2">
      <c r="A78" s="17" t="s">
        <v>15</v>
      </c>
      <c r="B78" s="17"/>
      <c r="C78" s="17"/>
      <c r="D78" s="11">
        <f>+D77</f>
        <v>96</v>
      </c>
      <c r="E78" s="18" t="s">
        <v>12</v>
      </c>
      <c r="F78" s="18"/>
    </row>
    <row r="79" spans="1:6" ht="13.35" customHeight="1" x14ac:dyDescent="0.2">
      <c r="A79" s="6" t="s">
        <v>94</v>
      </c>
      <c r="B79" s="7" t="s">
        <v>95</v>
      </c>
      <c r="C79" s="7" t="s">
        <v>303</v>
      </c>
      <c r="D79" s="8">
        <v>3905</v>
      </c>
      <c r="E79" s="9" t="s">
        <v>49</v>
      </c>
      <c r="F79" s="10" t="s">
        <v>50</v>
      </c>
    </row>
    <row r="80" spans="1:6" ht="15.2" customHeight="1" x14ac:dyDescent="0.2">
      <c r="A80" s="17" t="s">
        <v>15</v>
      </c>
      <c r="B80" s="17"/>
      <c r="C80" s="17"/>
      <c r="D80" s="11">
        <f>+D79</f>
        <v>3905</v>
      </c>
      <c r="E80" s="18" t="s">
        <v>12</v>
      </c>
      <c r="F80" s="18"/>
    </row>
    <row r="81" spans="1:6" ht="13.35" customHeight="1" x14ac:dyDescent="0.2">
      <c r="A81" s="6" t="s">
        <v>96</v>
      </c>
      <c r="B81" s="7" t="s">
        <v>97</v>
      </c>
      <c r="C81" s="7" t="s">
        <v>69</v>
      </c>
      <c r="D81" s="8">
        <v>187.5</v>
      </c>
      <c r="E81" s="9" t="s">
        <v>13</v>
      </c>
      <c r="F81" s="10" t="s">
        <v>14</v>
      </c>
    </row>
    <row r="82" spans="1:6" ht="15.2" customHeight="1" x14ac:dyDescent="0.2">
      <c r="A82" s="17" t="s">
        <v>15</v>
      </c>
      <c r="B82" s="17"/>
      <c r="C82" s="17"/>
      <c r="D82" s="11">
        <f>+D81</f>
        <v>187.5</v>
      </c>
      <c r="E82" s="18" t="s">
        <v>12</v>
      </c>
      <c r="F82" s="18"/>
    </row>
    <row r="83" spans="1:6" ht="13.35" customHeight="1" x14ac:dyDescent="0.2">
      <c r="A83" s="6" t="s">
        <v>98</v>
      </c>
      <c r="B83" s="7" t="s">
        <v>99</v>
      </c>
      <c r="C83" s="7" t="s">
        <v>69</v>
      </c>
      <c r="D83" s="8">
        <v>3293.46</v>
      </c>
      <c r="E83" s="9" t="s">
        <v>49</v>
      </c>
      <c r="F83" s="10" t="s">
        <v>50</v>
      </c>
    </row>
    <row r="84" spans="1:6" ht="15.2" customHeight="1" x14ac:dyDescent="0.2">
      <c r="A84" s="17" t="s">
        <v>15</v>
      </c>
      <c r="B84" s="17"/>
      <c r="C84" s="17"/>
      <c r="D84" s="11">
        <f>+D83</f>
        <v>3293.46</v>
      </c>
      <c r="E84" s="18" t="s">
        <v>12</v>
      </c>
      <c r="F84" s="18"/>
    </row>
    <row r="85" spans="1:6" ht="13.35" customHeight="1" x14ac:dyDescent="0.2">
      <c r="A85" s="6" t="s">
        <v>100</v>
      </c>
      <c r="B85" s="7" t="s">
        <v>101</v>
      </c>
      <c r="C85" s="7" t="s">
        <v>53</v>
      </c>
      <c r="D85" s="8">
        <v>2812.82</v>
      </c>
      <c r="E85" s="9" t="s">
        <v>59</v>
      </c>
      <c r="F85" s="10" t="s">
        <v>60</v>
      </c>
    </row>
    <row r="86" spans="1:6" ht="14.25" customHeight="1" x14ac:dyDescent="0.2">
      <c r="A86" s="6" t="s">
        <v>12</v>
      </c>
      <c r="B86" s="7" t="s">
        <v>101</v>
      </c>
      <c r="C86" s="7" t="s">
        <v>53</v>
      </c>
      <c r="D86" s="8">
        <v>735.38</v>
      </c>
      <c r="E86" s="9" t="s">
        <v>27</v>
      </c>
      <c r="F86" s="10" t="s">
        <v>28</v>
      </c>
    </row>
    <row r="87" spans="1:6" ht="14.25" customHeight="1" x14ac:dyDescent="0.2">
      <c r="A87" s="6" t="s">
        <v>12</v>
      </c>
      <c r="B87" s="7" t="s">
        <v>101</v>
      </c>
      <c r="C87" s="7" t="s">
        <v>53</v>
      </c>
      <c r="D87" s="8">
        <v>1833.36</v>
      </c>
      <c r="E87" s="9" t="s">
        <v>49</v>
      </c>
      <c r="F87" s="10" t="s">
        <v>50</v>
      </c>
    </row>
    <row r="88" spans="1:6" ht="15.2" customHeight="1" x14ac:dyDescent="0.2">
      <c r="A88" s="17" t="s">
        <v>15</v>
      </c>
      <c r="B88" s="17"/>
      <c r="C88" s="17"/>
      <c r="D88" s="11">
        <f>+D85+D86+D87</f>
        <v>5381.56</v>
      </c>
      <c r="E88" s="18" t="s">
        <v>12</v>
      </c>
      <c r="F88" s="18"/>
    </row>
    <row r="89" spans="1:6" ht="13.35" customHeight="1" x14ac:dyDescent="0.2">
      <c r="A89" s="6" t="s">
        <v>102</v>
      </c>
      <c r="B89" s="7" t="s">
        <v>103</v>
      </c>
      <c r="C89" s="7" t="s">
        <v>69</v>
      </c>
      <c r="D89" s="8">
        <v>730.2</v>
      </c>
      <c r="E89" s="9" t="s">
        <v>49</v>
      </c>
      <c r="F89" s="10" t="s">
        <v>50</v>
      </c>
    </row>
    <row r="90" spans="1:6" ht="15.2" customHeight="1" x14ac:dyDescent="0.2">
      <c r="A90" s="17" t="s">
        <v>15</v>
      </c>
      <c r="B90" s="17"/>
      <c r="C90" s="17"/>
      <c r="D90" s="11">
        <f>+D89</f>
        <v>730.2</v>
      </c>
      <c r="E90" s="18" t="s">
        <v>12</v>
      </c>
      <c r="F90" s="18"/>
    </row>
    <row r="91" spans="1:6" ht="13.35" customHeight="1" x14ac:dyDescent="0.2">
      <c r="A91" s="6" t="s">
        <v>104</v>
      </c>
      <c r="B91" s="7"/>
      <c r="C91" s="7"/>
      <c r="D91" s="8">
        <v>862.7</v>
      </c>
      <c r="E91" s="9" t="s">
        <v>13</v>
      </c>
      <c r="F91" s="10" t="s">
        <v>14</v>
      </c>
    </row>
    <row r="92" spans="1:6" ht="15.2" customHeight="1" x14ac:dyDescent="0.2">
      <c r="A92" s="17" t="s">
        <v>15</v>
      </c>
      <c r="B92" s="17"/>
      <c r="C92" s="17"/>
      <c r="D92" s="11">
        <f>+D91</f>
        <v>862.7</v>
      </c>
      <c r="E92" s="18" t="s">
        <v>12</v>
      </c>
      <c r="F92" s="18"/>
    </row>
    <row r="93" spans="1:6" ht="13.35" customHeight="1" x14ac:dyDescent="0.2">
      <c r="A93" s="6" t="s">
        <v>105</v>
      </c>
      <c r="B93" s="7" t="s">
        <v>106</v>
      </c>
      <c r="C93" s="7" t="s">
        <v>53</v>
      </c>
      <c r="D93" s="8">
        <v>58.48</v>
      </c>
      <c r="E93" s="9" t="s">
        <v>59</v>
      </c>
      <c r="F93" s="10" t="s">
        <v>60</v>
      </c>
    </row>
    <row r="94" spans="1:6" ht="15.2" customHeight="1" x14ac:dyDescent="0.2">
      <c r="A94" s="17" t="s">
        <v>15</v>
      </c>
      <c r="B94" s="17"/>
      <c r="C94" s="17"/>
      <c r="D94" s="11">
        <f>+D93</f>
        <v>58.48</v>
      </c>
      <c r="E94" s="18" t="s">
        <v>12</v>
      </c>
      <c r="F94" s="18"/>
    </row>
    <row r="95" spans="1:6" ht="13.35" customHeight="1" x14ac:dyDescent="0.2">
      <c r="A95" s="6" t="s">
        <v>107</v>
      </c>
      <c r="B95" s="7" t="s">
        <v>108</v>
      </c>
      <c r="C95" s="7" t="s">
        <v>304</v>
      </c>
      <c r="D95" s="8">
        <v>508.45</v>
      </c>
      <c r="E95" s="9" t="s">
        <v>109</v>
      </c>
      <c r="F95" s="10" t="s">
        <v>110</v>
      </c>
    </row>
    <row r="96" spans="1:6" ht="13.35" customHeight="1" x14ac:dyDescent="0.2">
      <c r="A96" s="6"/>
      <c r="B96" s="7" t="s">
        <v>108</v>
      </c>
      <c r="C96" s="7" t="s">
        <v>304</v>
      </c>
      <c r="D96" s="8">
        <v>6</v>
      </c>
      <c r="E96" s="9" t="s">
        <v>109</v>
      </c>
      <c r="F96" s="10" t="s">
        <v>110</v>
      </c>
    </row>
    <row r="97" spans="1:6" ht="13.35" customHeight="1" x14ac:dyDescent="0.2">
      <c r="A97" s="6"/>
      <c r="B97" s="7" t="s">
        <v>108</v>
      </c>
      <c r="C97" s="7" t="s">
        <v>304</v>
      </c>
      <c r="D97" s="8">
        <v>5.94</v>
      </c>
      <c r="E97" s="9" t="s">
        <v>109</v>
      </c>
      <c r="F97" s="10" t="s">
        <v>110</v>
      </c>
    </row>
    <row r="98" spans="1:6" ht="15.2" customHeight="1" x14ac:dyDescent="0.2">
      <c r="A98" s="17" t="s">
        <v>15</v>
      </c>
      <c r="B98" s="17"/>
      <c r="C98" s="17"/>
      <c r="D98" s="11">
        <f>+D95+D96+D97</f>
        <v>520.3900000000001</v>
      </c>
      <c r="E98" s="18" t="s">
        <v>12</v>
      </c>
      <c r="F98" s="18"/>
    </row>
    <row r="99" spans="1:6" ht="13.35" customHeight="1" x14ac:dyDescent="0.2">
      <c r="A99" s="6" t="s">
        <v>111</v>
      </c>
      <c r="B99" s="7"/>
      <c r="C99" s="7"/>
      <c r="D99" s="8">
        <v>230</v>
      </c>
      <c r="E99" s="9" t="s">
        <v>59</v>
      </c>
      <c r="F99" s="10" t="s">
        <v>60</v>
      </c>
    </row>
    <row r="100" spans="1:6" ht="15.2" customHeight="1" x14ac:dyDescent="0.2">
      <c r="A100" s="17" t="s">
        <v>15</v>
      </c>
      <c r="B100" s="17"/>
      <c r="C100" s="17"/>
      <c r="D100" s="11">
        <f>+D99</f>
        <v>230</v>
      </c>
      <c r="E100" s="18" t="s">
        <v>12</v>
      </c>
      <c r="F100" s="18"/>
    </row>
    <row r="101" spans="1:6" ht="13.35" customHeight="1" x14ac:dyDescent="0.2">
      <c r="A101" s="6" t="s">
        <v>112</v>
      </c>
      <c r="B101" s="7" t="s">
        <v>113</v>
      </c>
      <c r="C101" s="7" t="s">
        <v>53</v>
      </c>
      <c r="D101" s="8">
        <v>1303.25</v>
      </c>
      <c r="E101" s="9" t="s">
        <v>18</v>
      </c>
      <c r="F101" s="10" t="s">
        <v>19</v>
      </c>
    </row>
    <row r="102" spans="1:6" ht="15.2" customHeight="1" x14ac:dyDescent="0.2">
      <c r="A102" s="17" t="s">
        <v>15</v>
      </c>
      <c r="B102" s="17"/>
      <c r="C102" s="17"/>
      <c r="D102" s="11">
        <f>+D101</f>
        <v>1303.25</v>
      </c>
      <c r="E102" s="18" t="s">
        <v>12</v>
      </c>
      <c r="F102" s="18"/>
    </row>
    <row r="103" spans="1:6" ht="13.35" customHeight="1" x14ac:dyDescent="0.2">
      <c r="A103" s="6" t="s">
        <v>114</v>
      </c>
      <c r="B103" s="7" t="s">
        <v>115</v>
      </c>
      <c r="C103" s="7" t="s">
        <v>116</v>
      </c>
      <c r="D103" s="8">
        <v>119.34</v>
      </c>
      <c r="E103" s="9" t="s">
        <v>21</v>
      </c>
      <c r="F103" s="10" t="s">
        <v>22</v>
      </c>
    </row>
    <row r="104" spans="1:6" ht="15.2" customHeight="1" x14ac:dyDescent="0.2">
      <c r="A104" s="17" t="s">
        <v>15</v>
      </c>
      <c r="B104" s="17"/>
      <c r="C104" s="17"/>
      <c r="D104" s="11">
        <f>+D103</f>
        <v>119.34</v>
      </c>
      <c r="E104" s="18" t="s">
        <v>12</v>
      </c>
      <c r="F104" s="18"/>
    </row>
    <row r="105" spans="1:6" ht="13.35" customHeight="1" x14ac:dyDescent="0.2">
      <c r="A105" s="6" t="s">
        <v>117</v>
      </c>
      <c r="B105" s="7" t="s">
        <v>118</v>
      </c>
      <c r="C105" s="7" t="s">
        <v>69</v>
      </c>
      <c r="D105" s="8">
        <v>116.4</v>
      </c>
      <c r="E105" s="9" t="s">
        <v>119</v>
      </c>
      <c r="F105" s="10" t="s">
        <v>120</v>
      </c>
    </row>
    <row r="106" spans="1:6" ht="15.2" customHeight="1" x14ac:dyDescent="0.2">
      <c r="A106" s="17" t="s">
        <v>15</v>
      </c>
      <c r="B106" s="17"/>
      <c r="C106" s="17"/>
      <c r="D106" s="11">
        <f>+D105</f>
        <v>116.4</v>
      </c>
      <c r="E106" s="18" t="s">
        <v>12</v>
      </c>
      <c r="F106" s="18"/>
    </row>
    <row r="107" spans="1:6" ht="13.35" customHeight="1" x14ac:dyDescent="0.2">
      <c r="A107" s="6" t="s">
        <v>121</v>
      </c>
      <c r="B107" s="7" t="s">
        <v>122</v>
      </c>
      <c r="C107" s="7" t="s">
        <v>69</v>
      </c>
      <c r="D107" s="8">
        <v>571.41</v>
      </c>
      <c r="E107" s="9" t="s">
        <v>13</v>
      </c>
      <c r="F107" s="10" t="s">
        <v>14</v>
      </c>
    </row>
    <row r="108" spans="1:6" ht="15.2" customHeight="1" x14ac:dyDescent="0.2">
      <c r="A108" s="17" t="s">
        <v>15</v>
      </c>
      <c r="B108" s="17"/>
      <c r="C108" s="17"/>
      <c r="D108" s="11">
        <f>+D107</f>
        <v>571.41</v>
      </c>
      <c r="E108" s="18" t="s">
        <v>12</v>
      </c>
      <c r="F108" s="18"/>
    </row>
    <row r="109" spans="1:6" ht="13.35" customHeight="1" x14ac:dyDescent="0.2">
      <c r="A109" s="6" t="s">
        <v>123</v>
      </c>
      <c r="B109" s="7" t="s">
        <v>124</v>
      </c>
      <c r="C109" s="7" t="s">
        <v>125</v>
      </c>
      <c r="D109" s="8">
        <v>150</v>
      </c>
      <c r="E109" s="9" t="s">
        <v>13</v>
      </c>
      <c r="F109" s="10" t="s">
        <v>14</v>
      </c>
    </row>
    <row r="110" spans="1:6" ht="15.2" customHeight="1" x14ac:dyDescent="0.2">
      <c r="A110" s="17" t="s">
        <v>15</v>
      </c>
      <c r="B110" s="17"/>
      <c r="C110" s="17"/>
      <c r="D110" s="11">
        <f>+D109</f>
        <v>150</v>
      </c>
      <c r="E110" s="18" t="s">
        <v>12</v>
      </c>
      <c r="F110" s="18"/>
    </row>
    <row r="111" spans="1:6" ht="13.35" customHeight="1" x14ac:dyDescent="0.2">
      <c r="A111" s="6" t="s">
        <v>126</v>
      </c>
      <c r="B111" s="7" t="s">
        <v>127</v>
      </c>
      <c r="C111" s="7" t="s">
        <v>53</v>
      </c>
      <c r="D111" s="8">
        <v>328.98</v>
      </c>
      <c r="E111" s="9" t="s">
        <v>128</v>
      </c>
      <c r="F111" s="10" t="s">
        <v>129</v>
      </c>
    </row>
    <row r="112" spans="1:6" ht="13.35" customHeight="1" x14ac:dyDescent="0.2">
      <c r="A112" s="6"/>
      <c r="B112" s="7" t="s">
        <v>127</v>
      </c>
      <c r="C112" s="7" t="s">
        <v>53</v>
      </c>
      <c r="D112" s="8">
        <v>17.239999999999998</v>
      </c>
      <c r="E112" s="9" t="s">
        <v>128</v>
      </c>
      <c r="F112" s="10" t="s">
        <v>129</v>
      </c>
    </row>
    <row r="113" spans="1:6" ht="13.35" customHeight="1" x14ac:dyDescent="0.2">
      <c r="A113" s="6"/>
      <c r="B113" s="7" t="s">
        <v>127</v>
      </c>
      <c r="C113" s="7" t="s">
        <v>53</v>
      </c>
      <c r="D113" s="8">
        <v>23</v>
      </c>
      <c r="E113" s="9" t="s">
        <v>128</v>
      </c>
      <c r="F113" s="10" t="s">
        <v>129</v>
      </c>
    </row>
    <row r="114" spans="1:6" ht="13.35" customHeight="1" x14ac:dyDescent="0.2">
      <c r="A114" s="6"/>
      <c r="B114" s="7" t="s">
        <v>127</v>
      </c>
      <c r="C114" s="7" t="s">
        <v>53</v>
      </c>
      <c r="D114" s="8">
        <v>17.32</v>
      </c>
      <c r="E114" s="9" t="s">
        <v>128</v>
      </c>
      <c r="F114" s="10" t="s">
        <v>129</v>
      </c>
    </row>
    <row r="115" spans="1:6" ht="15.2" customHeight="1" x14ac:dyDescent="0.2">
      <c r="A115" s="17" t="s">
        <v>15</v>
      </c>
      <c r="B115" s="17"/>
      <c r="C115" s="17"/>
      <c r="D115" s="11">
        <f>+D111+D112+D113+D114</f>
        <v>386.54</v>
      </c>
      <c r="E115" s="18" t="s">
        <v>12</v>
      </c>
      <c r="F115" s="18"/>
    </row>
    <row r="116" spans="1:6" ht="13.35" customHeight="1" x14ac:dyDescent="0.2">
      <c r="A116" s="6" t="s">
        <v>130</v>
      </c>
      <c r="B116" s="7" t="s">
        <v>131</v>
      </c>
      <c r="C116" s="7" t="s">
        <v>69</v>
      </c>
      <c r="D116" s="8">
        <v>288.14999999999998</v>
      </c>
      <c r="E116" s="9" t="s">
        <v>38</v>
      </c>
      <c r="F116" s="10" t="s">
        <v>39</v>
      </c>
    </row>
    <row r="117" spans="1:6" ht="15.2" customHeight="1" x14ac:dyDescent="0.2">
      <c r="A117" s="17" t="s">
        <v>15</v>
      </c>
      <c r="B117" s="17"/>
      <c r="C117" s="17"/>
      <c r="D117" s="11">
        <f>+D116</f>
        <v>288.14999999999998</v>
      </c>
      <c r="E117" s="18" t="s">
        <v>12</v>
      </c>
      <c r="F117" s="18"/>
    </row>
    <row r="118" spans="1:6" ht="13.35" customHeight="1" x14ac:dyDescent="0.2">
      <c r="A118" s="6" t="s">
        <v>132</v>
      </c>
      <c r="B118" s="7" t="s">
        <v>133</v>
      </c>
      <c r="C118" s="7" t="s">
        <v>53</v>
      </c>
      <c r="D118" s="8">
        <v>399.21</v>
      </c>
      <c r="E118" s="9" t="s">
        <v>119</v>
      </c>
      <c r="F118" s="10" t="s">
        <v>120</v>
      </c>
    </row>
    <row r="119" spans="1:6" ht="15.2" customHeight="1" x14ac:dyDescent="0.2">
      <c r="A119" s="17" t="s">
        <v>15</v>
      </c>
      <c r="B119" s="17"/>
      <c r="C119" s="17"/>
      <c r="D119" s="11">
        <f>+D118</f>
        <v>399.21</v>
      </c>
      <c r="E119" s="18" t="s">
        <v>12</v>
      </c>
      <c r="F119" s="18"/>
    </row>
    <row r="120" spans="1:6" ht="13.35" customHeight="1" x14ac:dyDescent="0.2">
      <c r="A120" s="6" t="s">
        <v>134</v>
      </c>
      <c r="B120" s="7" t="s">
        <v>135</v>
      </c>
      <c r="C120" s="7" t="s">
        <v>69</v>
      </c>
      <c r="D120" s="8">
        <v>5300</v>
      </c>
      <c r="E120" s="9" t="s">
        <v>24</v>
      </c>
      <c r="F120" s="10" t="s">
        <v>25</v>
      </c>
    </row>
    <row r="121" spans="1:6" ht="15.2" customHeight="1" x14ac:dyDescent="0.2">
      <c r="A121" s="17" t="s">
        <v>15</v>
      </c>
      <c r="B121" s="17"/>
      <c r="C121" s="17"/>
      <c r="D121" s="11">
        <f>+D120</f>
        <v>5300</v>
      </c>
      <c r="E121" s="18" t="s">
        <v>12</v>
      </c>
      <c r="F121" s="18"/>
    </row>
    <row r="122" spans="1:6" ht="13.35" customHeight="1" x14ac:dyDescent="0.2">
      <c r="A122" s="6" t="s">
        <v>136</v>
      </c>
      <c r="B122" s="7"/>
      <c r="C122" s="7"/>
      <c r="D122" s="8">
        <v>200</v>
      </c>
      <c r="E122" s="9" t="s">
        <v>59</v>
      </c>
      <c r="F122" s="10" t="s">
        <v>60</v>
      </c>
    </row>
    <row r="123" spans="1:6" ht="15.2" customHeight="1" x14ac:dyDescent="0.2">
      <c r="A123" s="17" t="s">
        <v>15</v>
      </c>
      <c r="B123" s="17"/>
      <c r="C123" s="17"/>
      <c r="D123" s="11">
        <f>+D122</f>
        <v>200</v>
      </c>
      <c r="E123" s="18" t="s">
        <v>12</v>
      </c>
      <c r="F123" s="18"/>
    </row>
    <row r="124" spans="1:6" ht="13.35" customHeight="1" x14ac:dyDescent="0.2">
      <c r="A124" s="6" t="s">
        <v>137</v>
      </c>
      <c r="B124" s="7"/>
      <c r="C124" s="7"/>
      <c r="D124" s="8">
        <v>4500</v>
      </c>
      <c r="E124" s="9" t="s">
        <v>84</v>
      </c>
      <c r="F124" s="10" t="s">
        <v>85</v>
      </c>
    </row>
    <row r="125" spans="1:6" ht="15.2" customHeight="1" x14ac:dyDescent="0.2">
      <c r="A125" s="17" t="s">
        <v>15</v>
      </c>
      <c r="B125" s="17"/>
      <c r="C125" s="17"/>
      <c r="D125" s="11">
        <f>+D124</f>
        <v>4500</v>
      </c>
      <c r="E125" s="18" t="s">
        <v>12</v>
      </c>
      <c r="F125" s="18"/>
    </row>
    <row r="126" spans="1:6" ht="13.35" customHeight="1" x14ac:dyDescent="0.2">
      <c r="A126" s="6" t="s">
        <v>138</v>
      </c>
      <c r="B126" s="7" t="s">
        <v>139</v>
      </c>
      <c r="C126" s="7" t="s">
        <v>69</v>
      </c>
      <c r="D126" s="8">
        <v>418.94</v>
      </c>
      <c r="E126" s="9" t="s">
        <v>59</v>
      </c>
      <c r="F126" s="10" t="s">
        <v>60</v>
      </c>
    </row>
    <row r="127" spans="1:6" ht="15.2" customHeight="1" x14ac:dyDescent="0.2">
      <c r="A127" s="17" t="s">
        <v>15</v>
      </c>
      <c r="B127" s="17"/>
      <c r="C127" s="17"/>
      <c r="D127" s="11">
        <f>+D126</f>
        <v>418.94</v>
      </c>
      <c r="E127" s="18" t="s">
        <v>12</v>
      </c>
      <c r="F127" s="18"/>
    </row>
    <row r="128" spans="1:6" ht="13.35" customHeight="1" x14ac:dyDescent="0.2">
      <c r="A128" s="6" t="s">
        <v>140</v>
      </c>
      <c r="B128" s="7"/>
      <c r="C128" s="7"/>
      <c r="D128" s="8">
        <v>398.17</v>
      </c>
      <c r="E128" s="9" t="s">
        <v>84</v>
      </c>
      <c r="F128" s="10" t="s">
        <v>85</v>
      </c>
    </row>
    <row r="129" spans="1:6" ht="14.25" customHeight="1" x14ac:dyDescent="0.2">
      <c r="A129" s="6" t="s">
        <v>12</v>
      </c>
      <c r="B129" s="7"/>
      <c r="C129" s="7"/>
      <c r="D129" s="8">
        <v>331.82</v>
      </c>
      <c r="E129" s="9" t="s">
        <v>65</v>
      </c>
      <c r="F129" s="10" t="s">
        <v>66</v>
      </c>
    </row>
    <row r="130" spans="1:6" ht="15.2" customHeight="1" x14ac:dyDescent="0.2">
      <c r="A130" s="17" t="s">
        <v>15</v>
      </c>
      <c r="B130" s="17"/>
      <c r="C130" s="17"/>
      <c r="D130" s="11">
        <f>+D128+D129</f>
        <v>729.99</v>
      </c>
      <c r="E130" s="18" t="s">
        <v>12</v>
      </c>
      <c r="F130" s="18"/>
    </row>
    <row r="131" spans="1:6" ht="13.35" customHeight="1" x14ac:dyDescent="0.2">
      <c r="A131" s="6" t="s">
        <v>141</v>
      </c>
      <c r="B131" s="7"/>
      <c r="C131" s="7"/>
      <c r="D131" s="8">
        <v>7312.5</v>
      </c>
      <c r="E131" s="9" t="s">
        <v>49</v>
      </c>
      <c r="F131" s="10" t="s">
        <v>50</v>
      </c>
    </row>
    <row r="132" spans="1:6" ht="15.2" customHeight="1" x14ac:dyDescent="0.2">
      <c r="A132" s="17" t="s">
        <v>15</v>
      </c>
      <c r="B132" s="17"/>
      <c r="C132" s="17"/>
      <c r="D132" s="11">
        <f>+D131</f>
        <v>7312.5</v>
      </c>
      <c r="E132" s="18" t="s">
        <v>12</v>
      </c>
      <c r="F132" s="18"/>
    </row>
    <row r="133" spans="1:6" ht="13.35" customHeight="1" x14ac:dyDescent="0.2">
      <c r="A133" s="6" t="s">
        <v>142</v>
      </c>
      <c r="B133" s="7" t="s">
        <v>143</v>
      </c>
      <c r="C133" s="7" t="s">
        <v>305</v>
      </c>
      <c r="D133" s="8">
        <v>517.19000000000005</v>
      </c>
      <c r="E133" s="9" t="s">
        <v>59</v>
      </c>
      <c r="F133" s="10" t="s">
        <v>60</v>
      </c>
    </row>
    <row r="134" spans="1:6" ht="15.2" customHeight="1" x14ac:dyDescent="0.2">
      <c r="A134" s="17" t="s">
        <v>15</v>
      </c>
      <c r="B134" s="17"/>
      <c r="C134" s="17"/>
      <c r="D134" s="11">
        <f>+D133</f>
        <v>517.19000000000005</v>
      </c>
      <c r="E134" s="18" t="s">
        <v>12</v>
      </c>
      <c r="F134" s="18"/>
    </row>
    <row r="135" spans="1:6" ht="13.35" customHeight="1" x14ac:dyDescent="0.2">
      <c r="A135" s="6" t="s">
        <v>144</v>
      </c>
      <c r="B135" s="7"/>
      <c r="C135" s="7"/>
      <c r="D135" s="8">
        <v>300</v>
      </c>
      <c r="E135" s="9" t="s">
        <v>65</v>
      </c>
      <c r="F135" s="10" t="s">
        <v>66</v>
      </c>
    </row>
    <row r="136" spans="1:6" ht="15.2" customHeight="1" x14ac:dyDescent="0.2">
      <c r="A136" s="17" t="s">
        <v>15</v>
      </c>
      <c r="B136" s="17"/>
      <c r="C136" s="17"/>
      <c r="D136" s="11">
        <f>+D135</f>
        <v>300</v>
      </c>
      <c r="E136" s="18" t="s">
        <v>12</v>
      </c>
      <c r="F136" s="18"/>
    </row>
    <row r="137" spans="1:6" ht="13.35" customHeight="1" x14ac:dyDescent="0.2">
      <c r="A137" s="6" t="s">
        <v>145</v>
      </c>
      <c r="B137" s="7" t="s">
        <v>146</v>
      </c>
      <c r="C137" s="7" t="s">
        <v>37</v>
      </c>
      <c r="D137" s="8">
        <v>49.38</v>
      </c>
      <c r="E137" s="9" t="s">
        <v>59</v>
      </c>
      <c r="F137" s="10" t="s">
        <v>60</v>
      </c>
    </row>
    <row r="138" spans="1:6" ht="15.2" customHeight="1" x14ac:dyDescent="0.2">
      <c r="A138" s="17" t="s">
        <v>15</v>
      </c>
      <c r="B138" s="17"/>
      <c r="C138" s="17"/>
      <c r="D138" s="11">
        <f>+D137</f>
        <v>49.38</v>
      </c>
      <c r="E138" s="18" t="s">
        <v>12</v>
      </c>
      <c r="F138" s="18"/>
    </row>
    <row r="139" spans="1:6" ht="13.35" customHeight="1" x14ac:dyDescent="0.2">
      <c r="A139" s="6" t="s">
        <v>147</v>
      </c>
      <c r="B139" s="7" t="s">
        <v>148</v>
      </c>
      <c r="C139" s="7" t="s">
        <v>69</v>
      </c>
      <c r="D139" s="8">
        <v>43.63</v>
      </c>
      <c r="E139" s="9" t="s">
        <v>59</v>
      </c>
      <c r="F139" s="10" t="s">
        <v>60</v>
      </c>
    </row>
    <row r="140" spans="1:6" ht="15.2" customHeight="1" x14ac:dyDescent="0.2">
      <c r="A140" s="17" t="s">
        <v>15</v>
      </c>
      <c r="B140" s="17"/>
      <c r="C140" s="17"/>
      <c r="D140" s="11">
        <f>+D139</f>
        <v>43.63</v>
      </c>
      <c r="E140" s="18" t="s">
        <v>12</v>
      </c>
      <c r="F140" s="18"/>
    </row>
    <row r="141" spans="1:6" ht="13.35" customHeight="1" x14ac:dyDescent="0.2">
      <c r="A141" s="6" t="s">
        <v>149</v>
      </c>
      <c r="B141" s="7" t="s">
        <v>150</v>
      </c>
      <c r="C141" s="7" t="s">
        <v>69</v>
      </c>
      <c r="D141" s="8">
        <v>694.2</v>
      </c>
      <c r="E141" s="9" t="s">
        <v>21</v>
      </c>
      <c r="F141" s="10" t="s">
        <v>22</v>
      </c>
    </row>
    <row r="142" spans="1:6" ht="15.2" customHeight="1" x14ac:dyDescent="0.2">
      <c r="A142" s="17" t="s">
        <v>15</v>
      </c>
      <c r="B142" s="17"/>
      <c r="C142" s="17"/>
      <c r="D142" s="11">
        <f>+D141</f>
        <v>694.2</v>
      </c>
      <c r="E142" s="18" t="s">
        <v>12</v>
      </c>
      <c r="F142" s="18"/>
    </row>
    <row r="143" spans="1:6" ht="13.35" customHeight="1" x14ac:dyDescent="0.2">
      <c r="A143" s="6" t="s">
        <v>151</v>
      </c>
      <c r="B143" s="7" t="s">
        <v>152</v>
      </c>
      <c r="C143" s="7" t="s">
        <v>69</v>
      </c>
      <c r="D143" s="8">
        <v>18.52</v>
      </c>
      <c r="E143" s="9" t="s">
        <v>70</v>
      </c>
      <c r="F143" s="10" t="s">
        <v>71</v>
      </c>
    </row>
    <row r="144" spans="1:6" ht="15.2" customHeight="1" x14ac:dyDescent="0.2">
      <c r="A144" s="17" t="s">
        <v>15</v>
      </c>
      <c r="B144" s="17"/>
      <c r="C144" s="17"/>
      <c r="D144" s="11">
        <f>+D143</f>
        <v>18.52</v>
      </c>
      <c r="E144" s="18" t="s">
        <v>12</v>
      </c>
      <c r="F144" s="18"/>
    </row>
    <row r="145" spans="1:6" ht="13.35" customHeight="1" x14ac:dyDescent="0.2">
      <c r="A145" s="6" t="s">
        <v>153</v>
      </c>
      <c r="B145" s="7" t="s">
        <v>154</v>
      </c>
      <c r="C145" s="7" t="s">
        <v>273</v>
      </c>
      <c r="D145" s="8">
        <v>1912.5</v>
      </c>
      <c r="E145" s="9" t="s">
        <v>155</v>
      </c>
      <c r="F145" s="10" t="s">
        <v>156</v>
      </c>
    </row>
    <row r="146" spans="1:6" ht="15.2" customHeight="1" x14ac:dyDescent="0.2">
      <c r="A146" s="17" t="s">
        <v>15</v>
      </c>
      <c r="B146" s="17"/>
      <c r="C146" s="17"/>
      <c r="D146" s="11">
        <f>+D145</f>
        <v>1912.5</v>
      </c>
      <c r="E146" s="18" t="s">
        <v>12</v>
      </c>
      <c r="F146" s="18"/>
    </row>
    <row r="147" spans="1:6" ht="13.35" customHeight="1" x14ac:dyDescent="0.2">
      <c r="A147" s="6" t="s">
        <v>157</v>
      </c>
      <c r="B147" s="7" t="s">
        <v>158</v>
      </c>
      <c r="C147" s="7" t="s">
        <v>306</v>
      </c>
      <c r="D147" s="8">
        <v>219.23</v>
      </c>
      <c r="E147" s="9" t="s">
        <v>159</v>
      </c>
      <c r="F147" s="10" t="s">
        <v>160</v>
      </c>
    </row>
    <row r="148" spans="1:6" ht="15.2" customHeight="1" x14ac:dyDescent="0.2">
      <c r="A148" s="17" t="s">
        <v>15</v>
      </c>
      <c r="B148" s="17"/>
      <c r="C148" s="17"/>
      <c r="D148" s="11">
        <f>+D147</f>
        <v>219.23</v>
      </c>
      <c r="E148" s="18" t="s">
        <v>12</v>
      </c>
      <c r="F148" s="18"/>
    </row>
    <row r="149" spans="1:6" ht="13.35" customHeight="1" x14ac:dyDescent="0.2">
      <c r="A149" s="6" t="s">
        <v>161</v>
      </c>
      <c r="B149" s="7" t="s">
        <v>162</v>
      </c>
      <c r="C149" s="7" t="s">
        <v>69</v>
      </c>
      <c r="D149" s="8">
        <v>582.75</v>
      </c>
      <c r="E149" s="9" t="s">
        <v>49</v>
      </c>
      <c r="F149" s="10" t="s">
        <v>50</v>
      </c>
    </row>
    <row r="150" spans="1:6" ht="15.2" customHeight="1" x14ac:dyDescent="0.2">
      <c r="A150" s="17" t="s">
        <v>15</v>
      </c>
      <c r="B150" s="17"/>
      <c r="C150" s="17"/>
      <c r="D150" s="11">
        <f>+D149</f>
        <v>582.75</v>
      </c>
      <c r="E150" s="18" t="s">
        <v>12</v>
      </c>
      <c r="F150" s="18"/>
    </row>
    <row r="151" spans="1:6" ht="13.35" customHeight="1" x14ac:dyDescent="0.2">
      <c r="A151" s="6" t="s">
        <v>163</v>
      </c>
      <c r="B151" s="7" t="s">
        <v>164</v>
      </c>
      <c r="C151" s="7" t="s">
        <v>165</v>
      </c>
      <c r="D151" s="8">
        <v>1266.5</v>
      </c>
      <c r="E151" s="9" t="s">
        <v>27</v>
      </c>
      <c r="F151" s="10" t="s">
        <v>28</v>
      </c>
    </row>
    <row r="152" spans="1:6" ht="14.25" customHeight="1" x14ac:dyDescent="0.2">
      <c r="A152" s="6" t="s">
        <v>12</v>
      </c>
      <c r="B152" s="7" t="s">
        <v>164</v>
      </c>
      <c r="C152" s="7" t="s">
        <v>165</v>
      </c>
      <c r="D152" s="8">
        <v>756.7</v>
      </c>
      <c r="E152" s="9" t="s">
        <v>38</v>
      </c>
      <c r="F152" s="10" t="s">
        <v>39</v>
      </c>
    </row>
    <row r="153" spans="1:6" ht="15.2" customHeight="1" x14ac:dyDescent="0.2">
      <c r="A153" s="17" t="s">
        <v>15</v>
      </c>
      <c r="B153" s="17"/>
      <c r="C153" s="17"/>
      <c r="D153" s="11">
        <f>+D151+D152</f>
        <v>2023.2</v>
      </c>
      <c r="E153" s="18" t="s">
        <v>12</v>
      </c>
      <c r="F153" s="18"/>
    </row>
    <row r="154" spans="1:6" ht="13.35" customHeight="1" x14ac:dyDescent="0.2">
      <c r="A154" s="6" t="s">
        <v>166</v>
      </c>
      <c r="B154" s="7" t="s">
        <v>167</v>
      </c>
      <c r="C154" s="7" t="s">
        <v>53</v>
      </c>
      <c r="D154" s="8">
        <v>399.95</v>
      </c>
      <c r="E154" s="9" t="s">
        <v>27</v>
      </c>
      <c r="F154" s="10" t="s">
        <v>28</v>
      </c>
    </row>
    <row r="155" spans="1:6" ht="15.2" customHeight="1" x14ac:dyDescent="0.2">
      <c r="A155" s="17" t="s">
        <v>15</v>
      </c>
      <c r="B155" s="17"/>
      <c r="C155" s="17"/>
      <c r="D155" s="11">
        <f>+D154</f>
        <v>399.95</v>
      </c>
      <c r="E155" s="18" t="s">
        <v>12</v>
      </c>
      <c r="F155" s="18"/>
    </row>
    <row r="156" spans="1:6" ht="13.35" customHeight="1" x14ac:dyDescent="0.2">
      <c r="A156" s="6" t="s">
        <v>168</v>
      </c>
      <c r="B156" s="7"/>
      <c r="C156" s="7"/>
      <c r="D156" s="8">
        <v>663.62</v>
      </c>
      <c r="E156" s="9" t="s">
        <v>65</v>
      </c>
      <c r="F156" s="10" t="s">
        <v>66</v>
      </c>
    </row>
    <row r="157" spans="1:6" ht="15.2" customHeight="1" x14ac:dyDescent="0.2">
      <c r="A157" s="17" t="s">
        <v>15</v>
      </c>
      <c r="B157" s="17"/>
      <c r="C157" s="17"/>
      <c r="D157" s="11">
        <f>+D156</f>
        <v>663.62</v>
      </c>
      <c r="E157" s="18" t="s">
        <v>12</v>
      </c>
      <c r="F157" s="18"/>
    </row>
    <row r="158" spans="1:6" ht="13.35" customHeight="1" x14ac:dyDescent="0.2">
      <c r="A158" s="6" t="s">
        <v>169</v>
      </c>
      <c r="B158" s="7" t="s">
        <v>170</v>
      </c>
      <c r="C158" s="7" t="s">
        <v>53</v>
      </c>
      <c r="D158" s="8">
        <v>24.71</v>
      </c>
      <c r="E158" s="9" t="s">
        <v>65</v>
      </c>
      <c r="F158" s="10" t="s">
        <v>66</v>
      </c>
    </row>
    <row r="159" spans="1:6" ht="15.2" customHeight="1" x14ac:dyDescent="0.2">
      <c r="A159" s="17" t="s">
        <v>15</v>
      </c>
      <c r="B159" s="17"/>
      <c r="C159" s="17"/>
      <c r="D159" s="11">
        <f>+D158</f>
        <v>24.71</v>
      </c>
      <c r="E159" s="18" t="s">
        <v>12</v>
      </c>
      <c r="F159" s="18"/>
    </row>
    <row r="160" spans="1:6" ht="13.35" customHeight="1" x14ac:dyDescent="0.2">
      <c r="A160" s="6" t="s">
        <v>171</v>
      </c>
      <c r="B160" s="7" t="s">
        <v>172</v>
      </c>
      <c r="C160" s="7" t="s">
        <v>53</v>
      </c>
      <c r="D160" s="8">
        <v>430.14</v>
      </c>
      <c r="E160" s="9" t="s">
        <v>128</v>
      </c>
      <c r="F160" s="10" t="s">
        <v>129</v>
      </c>
    </row>
    <row r="161" spans="1:6" ht="15.2" customHeight="1" x14ac:dyDescent="0.2">
      <c r="A161" s="17" t="s">
        <v>15</v>
      </c>
      <c r="B161" s="17"/>
      <c r="C161" s="17"/>
      <c r="D161" s="11">
        <f>+D160</f>
        <v>430.14</v>
      </c>
      <c r="E161" s="18" t="s">
        <v>12</v>
      </c>
      <c r="F161" s="18"/>
    </row>
    <row r="162" spans="1:6" ht="13.35" customHeight="1" x14ac:dyDescent="0.2">
      <c r="A162" s="6" t="s">
        <v>173</v>
      </c>
      <c r="B162" s="7" t="s">
        <v>174</v>
      </c>
      <c r="C162" s="7" t="s">
        <v>69</v>
      </c>
      <c r="D162" s="8">
        <v>132.71</v>
      </c>
      <c r="E162" s="9" t="s">
        <v>49</v>
      </c>
      <c r="F162" s="10" t="s">
        <v>50</v>
      </c>
    </row>
    <row r="163" spans="1:6" ht="15.2" customHeight="1" x14ac:dyDescent="0.2">
      <c r="A163" s="17" t="s">
        <v>15</v>
      </c>
      <c r="B163" s="17"/>
      <c r="C163" s="17"/>
      <c r="D163" s="11">
        <f>+D162</f>
        <v>132.71</v>
      </c>
      <c r="E163" s="18" t="s">
        <v>12</v>
      </c>
      <c r="F163" s="18"/>
    </row>
    <row r="164" spans="1:6" ht="13.35" customHeight="1" x14ac:dyDescent="0.2">
      <c r="A164" s="6" t="s">
        <v>175</v>
      </c>
      <c r="B164" s="7" t="s">
        <v>176</v>
      </c>
      <c r="C164" s="7" t="s">
        <v>53</v>
      </c>
      <c r="D164" s="8">
        <v>352.75</v>
      </c>
      <c r="E164" s="9" t="s">
        <v>59</v>
      </c>
      <c r="F164" s="10" t="s">
        <v>60</v>
      </c>
    </row>
    <row r="165" spans="1:6" ht="15.2" customHeight="1" x14ac:dyDescent="0.2">
      <c r="A165" s="17" t="s">
        <v>15</v>
      </c>
      <c r="B165" s="17"/>
      <c r="C165" s="17"/>
      <c r="D165" s="11">
        <f>+D164</f>
        <v>352.75</v>
      </c>
      <c r="E165" s="18" t="s">
        <v>12</v>
      </c>
      <c r="F165" s="18"/>
    </row>
    <row r="166" spans="1:6" ht="13.35" customHeight="1" x14ac:dyDescent="0.2">
      <c r="A166" s="6" t="s">
        <v>177</v>
      </c>
      <c r="B166" s="7" t="s">
        <v>178</v>
      </c>
      <c r="C166" s="7" t="s">
        <v>69</v>
      </c>
      <c r="D166" s="8">
        <v>197.24</v>
      </c>
      <c r="E166" s="9" t="s">
        <v>27</v>
      </c>
      <c r="F166" s="10" t="s">
        <v>28</v>
      </c>
    </row>
    <row r="167" spans="1:6" ht="15.2" customHeight="1" x14ac:dyDescent="0.2">
      <c r="A167" s="17" t="s">
        <v>15</v>
      </c>
      <c r="B167" s="17"/>
      <c r="C167" s="17"/>
      <c r="D167" s="11">
        <f>+D166</f>
        <v>197.24</v>
      </c>
      <c r="E167" s="18" t="s">
        <v>12</v>
      </c>
      <c r="F167" s="18"/>
    </row>
    <row r="168" spans="1:6" ht="13.35" customHeight="1" x14ac:dyDescent="0.2">
      <c r="A168" s="6" t="s">
        <v>179</v>
      </c>
      <c r="B168" s="7" t="s">
        <v>180</v>
      </c>
      <c r="C168" s="7" t="s">
        <v>69</v>
      </c>
      <c r="D168" s="8">
        <v>68.75</v>
      </c>
      <c r="E168" s="9" t="s">
        <v>59</v>
      </c>
      <c r="F168" s="10" t="s">
        <v>60</v>
      </c>
    </row>
    <row r="169" spans="1:6" ht="15.2" customHeight="1" x14ac:dyDescent="0.2">
      <c r="A169" s="17" t="s">
        <v>15</v>
      </c>
      <c r="B169" s="17"/>
      <c r="C169" s="17"/>
      <c r="D169" s="11">
        <f>+D168</f>
        <v>68.75</v>
      </c>
      <c r="E169" s="18" t="s">
        <v>12</v>
      </c>
      <c r="F169" s="18"/>
    </row>
    <row r="170" spans="1:6" ht="13.35" customHeight="1" x14ac:dyDescent="0.2">
      <c r="A170" s="6" t="s">
        <v>181</v>
      </c>
      <c r="B170" s="7" t="s">
        <v>182</v>
      </c>
      <c r="C170" s="7" t="s">
        <v>69</v>
      </c>
      <c r="D170" s="8">
        <v>225</v>
      </c>
      <c r="E170" s="9" t="s">
        <v>49</v>
      </c>
      <c r="F170" s="10" t="s">
        <v>50</v>
      </c>
    </row>
    <row r="171" spans="1:6" ht="15.2" customHeight="1" x14ac:dyDescent="0.2">
      <c r="A171" s="17" t="s">
        <v>15</v>
      </c>
      <c r="B171" s="17"/>
      <c r="C171" s="17"/>
      <c r="D171" s="11">
        <f>+D170</f>
        <v>225</v>
      </c>
      <c r="E171" s="18" t="s">
        <v>12</v>
      </c>
      <c r="F171" s="18"/>
    </row>
    <row r="172" spans="1:6" ht="13.35" customHeight="1" x14ac:dyDescent="0.2">
      <c r="A172" s="6" t="s">
        <v>183</v>
      </c>
      <c r="B172" s="7" t="s">
        <v>184</v>
      </c>
      <c r="C172" s="7" t="s">
        <v>185</v>
      </c>
      <c r="D172" s="8">
        <v>1484</v>
      </c>
      <c r="E172" s="9" t="s">
        <v>18</v>
      </c>
      <c r="F172" s="10" t="s">
        <v>19</v>
      </c>
    </row>
    <row r="173" spans="1:6" ht="15.2" customHeight="1" x14ac:dyDescent="0.2">
      <c r="A173" s="17" t="s">
        <v>15</v>
      </c>
      <c r="B173" s="17"/>
      <c r="C173" s="17"/>
      <c r="D173" s="11">
        <f>+D172</f>
        <v>1484</v>
      </c>
      <c r="E173" s="18" t="s">
        <v>12</v>
      </c>
      <c r="F173" s="18"/>
    </row>
    <row r="174" spans="1:6" ht="13.35" customHeight="1" x14ac:dyDescent="0.2">
      <c r="A174" s="6" t="s">
        <v>186</v>
      </c>
      <c r="B174" s="7" t="s">
        <v>187</v>
      </c>
      <c r="C174" s="7" t="s">
        <v>69</v>
      </c>
      <c r="D174" s="8">
        <v>641</v>
      </c>
      <c r="E174" s="9" t="s">
        <v>49</v>
      </c>
      <c r="F174" s="10" t="s">
        <v>50</v>
      </c>
    </row>
    <row r="175" spans="1:6" ht="15.2" customHeight="1" x14ac:dyDescent="0.2">
      <c r="A175" s="17" t="s">
        <v>15</v>
      </c>
      <c r="B175" s="17"/>
      <c r="C175" s="17"/>
      <c r="D175" s="11">
        <f>+D174</f>
        <v>641</v>
      </c>
      <c r="E175" s="18" t="s">
        <v>12</v>
      </c>
      <c r="F175" s="18"/>
    </row>
    <row r="176" spans="1:6" ht="13.35" customHeight="1" x14ac:dyDescent="0.2">
      <c r="A176" s="6" t="s">
        <v>188</v>
      </c>
      <c r="B176" s="7" t="s">
        <v>189</v>
      </c>
      <c r="C176" s="7" t="s">
        <v>307</v>
      </c>
      <c r="D176" s="8">
        <v>71.56</v>
      </c>
      <c r="E176" s="9" t="s">
        <v>59</v>
      </c>
      <c r="F176" s="10" t="s">
        <v>60</v>
      </c>
    </row>
    <row r="177" spans="1:6" ht="15.2" customHeight="1" x14ac:dyDescent="0.2">
      <c r="A177" s="17" t="s">
        <v>15</v>
      </c>
      <c r="B177" s="17"/>
      <c r="C177" s="17"/>
      <c r="D177" s="11">
        <f>+D176</f>
        <v>71.56</v>
      </c>
      <c r="E177" s="18" t="s">
        <v>12</v>
      </c>
      <c r="F177" s="18"/>
    </row>
    <row r="178" spans="1:6" ht="13.35" customHeight="1" x14ac:dyDescent="0.2">
      <c r="A178" s="6" t="s">
        <v>190</v>
      </c>
      <c r="B178" s="7" t="s">
        <v>191</v>
      </c>
      <c r="C178" s="7" t="s">
        <v>69</v>
      </c>
      <c r="D178" s="8">
        <v>15.4</v>
      </c>
      <c r="E178" s="9" t="s">
        <v>109</v>
      </c>
      <c r="F178" s="10" t="s">
        <v>110</v>
      </c>
    </row>
    <row r="179" spans="1:6" ht="15.2" customHeight="1" x14ac:dyDescent="0.2">
      <c r="A179" s="17" t="s">
        <v>15</v>
      </c>
      <c r="B179" s="17"/>
      <c r="C179" s="17"/>
      <c r="D179" s="11">
        <f>+D178</f>
        <v>15.4</v>
      </c>
      <c r="E179" s="18" t="s">
        <v>12</v>
      </c>
      <c r="F179" s="18"/>
    </row>
    <row r="180" spans="1:6" ht="13.35" customHeight="1" x14ac:dyDescent="0.2">
      <c r="A180" s="6" t="s">
        <v>192</v>
      </c>
      <c r="B180" s="7" t="s">
        <v>193</v>
      </c>
      <c r="C180" s="7" t="s">
        <v>53</v>
      </c>
      <c r="D180" s="8">
        <v>12.43</v>
      </c>
      <c r="E180" s="9" t="s">
        <v>27</v>
      </c>
      <c r="F180" s="10" t="s">
        <v>28</v>
      </c>
    </row>
    <row r="181" spans="1:6" ht="15.2" customHeight="1" x14ac:dyDescent="0.2">
      <c r="A181" s="17" t="s">
        <v>15</v>
      </c>
      <c r="B181" s="17"/>
      <c r="C181" s="17"/>
      <c r="D181" s="11">
        <f>+D180</f>
        <v>12.43</v>
      </c>
      <c r="E181" s="18" t="s">
        <v>12</v>
      </c>
      <c r="F181" s="18"/>
    </row>
    <row r="182" spans="1:6" ht="13.35" customHeight="1" x14ac:dyDescent="0.2">
      <c r="A182" s="6" t="s">
        <v>194</v>
      </c>
      <c r="B182" s="7" t="s">
        <v>195</v>
      </c>
      <c r="C182" s="7" t="s">
        <v>69</v>
      </c>
      <c r="D182" s="8">
        <v>20.05</v>
      </c>
      <c r="E182" s="9" t="s">
        <v>196</v>
      </c>
      <c r="F182" s="10" t="s">
        <v>197</v>
      </c>
    </row>
    <row r="183" spans="1:6" ht="15.2" customHeight="1" x14ac:dyDescent="0.2">
      <c r="A183" s="17" t="s">
        <v>15</v>
      </c>
      <c r="B183" s="17"/>
      <c r="C183" s="17"/>
      <c r="D183" s="11">
        <f>+D182</f>
        <v>20.05</v>
      </c>
      <c r="E183" s="18" t="s">
        <v>12</v>
      </c>
      <c r="F183" s="18"/>
    </row>
    <row r="184" spans="1:6" ht="13.35" customHeight="1" x14ac:dyDescent="0.2">
      <c r="A184" s="6" t="s">
        <v>198</v>
      </c>
      <c r="B184" s="7" t="s">
        <v>199</v>
      </c>
      <c r="C184" s="7" t="s">
        <v>69</v>
      </c>
      <c r="D184" s="8">
        <v>21.9</v>
      </c>
      <c r="E184" s="9" t="s">
        <v>13</v>
      </c>
      <c r="F184" s="10" t="s">
        <v>14</v>
      </c>
    </row>
    <row r="185" spans="1:6" ht="15.2" customHeight="1" x14ac:dyDescent="0.2">
      <c r="A185" s="17" t="s">
        <v>15</v>
      </c>
      <c r="B185" s="17"/>
      <c r="C185" s="17"/>
      <c r="D185" s="11">
        <f>+D184</f>
        <v>21.9</v>
      </c>
      <c r="E185" s="18" t="s">
        <v>12</v>
      </c>
      <c r="F185" s="18"/>
    </row>
    <row r="186" spans="1:6" ht="13.35" customHeight="1" x14ac:dyDescent="0.2">
      <c r="A186" s="6" t="s">
        <v>200</v>
      </c>
      <c r="B186" s="7" t="s">
        <v>201</v>
      </c>
      <c r="C186" s="7" t="s">
        <v>69</v>
      </c>
      <c r="D186" s="8">
        <v>674.94</v>
      </c>
      <c r="E186" s="9" t="s">
        <v>70</v>
      </c>
      <c r="F186" s="10" t="s">
        <v>71</v>
      </c>
    </row>
    <row r="187" spans="1:6" ht="15.2" customHeight="1" x14ac:dyDescent="0.2">
      <c r="A187" s="17" t="s">
        <v>15</v>
      </c>
      <c r="B187" s="17"/>
      <c r="C187" s="17"/>
      <c r="D187" s="11">
        <f>+D186</f>
        <v>674.94</v>
      </c>
      <c r="E187" s="18" t="s">
        <v>12</v>
      </c>
      <c r="F187" s="18"/>
    </row>
    <row r="188" spans="1:6" ht="13.35" customHeight="1" x14ac:dyDescent="0.2">
      <c r="A188" s="6" t="s">
        <v>202</v>
      </c>
      <c r="B188" s="7" t="s">
        <v>203</v>
      </c>
      <c r="C188" s="7" t="s">
        <v>53</v>
      </c>
      <c r="D188" s="8">
        <v>2041.73</v>
      </c>
      <c r="E188" s="9" t="s">
        <v>59</v>
      </c>
      <c r="F188" s="10" t="s">
        <v>60</v>
      </c>
    </row>
    <row r="189" spans="1:6" ht="15.2" customHeight="1" x14ac:dyDescent="0.2">
      <c r="A189" s="17" t="s">
        <v>15</v>
      </c>
      <c r="B189" s="17"/>
      <c r="C189" s="17"/>
      <c r="D189" s="11">
        <f>+D188</f>
        <v>2041.73</v>
      </c>
      <c r="E189" s="18" t="s">
        <v>12</v>
      </c>
      <c r="F189" s="18"/>
    </row>
    <row r="190" spans="1:6" ht="13.35" customHeight="1" x14ac:dyDescent="0.2">
      <c r="A190" s="6" t="s">
        <v>204</v>
      </c>
      <c r="B190" s="7" t="s">
        <v>205</v>
      </c>
      <c r="C190" s="7" t="s">
        <v>206</v>
      </c>
      <c r="D190" s="8">
        <v>187.5</v>
      </c>
      <c r="E190" s="9" t="s">
        <v>119</v>
      </c>
      <c r="F190" s="10" t="s">
        <v>120</v>
      </c>
    </row>
    <row r="191" spans="1:6" ht="15.2" customHeight="1" x14ac:dyDescent="0.2">
      <c r="A191" s="17" t="s">
        <v>15</v>
      </c>
      <c r="B191" s="17"/>
      <c r="C191" s="17"/>
      <c r="D191" s="11">
        <f>+D190</f>
        <v>187.5</v>
      </c>
      <c r="E191" s="18" t="s">
        <v>12</v>
      </c>
      <c r="F191" s="18"/>
    </row>
    <row r="192" spans="1:6" ht="13.35" customHeight="1" x14ac:dyDescent="0.2">
      <c r="A192" s="6" t="s">
        <v>207</v>
      </c>
      <c r="B192" s="7" t="s">
        <v>208</v>
      </c>
      <c r="C192" s="7" t="s">
        <v>69</v>
      </c>
      <c r="D192" s="8">
        <v>1686.68</v>
      </c>
      <c r="E192" s="9" t="s">
        <v>24</v>
      </c>
      <c r="F192" s="10" t="s">
        <v>25</v>
      </c>
    </row>
    <row r="193" spans="1:6" ht="15.2" customHeight="1" x14ac:dyDescent="0.2">
      <c r="A193" s="17" t="s">
        <v>15</v>
      </c>
      <c r="B193" s="17"/>
      <c r="C193" s="17"/>
      <c r="D193" s="11">
        <f>+D192</f>
        <v>1686.68</v>
      </c>
      <c r="E193" s="18" t="s">
        <v>12</v>
      </c>
      <c r="F193" s="18"/>
    </row>
    <row r="194" spans="1:6" ht="13.35" customHeight="1" x14ac:dyDescent="0.2">
      <c r="A194" s="6" t="s">
        <v>209</v>
      </c>
      <c r="B194" s="7" t="s">
        <v>210</v>
      </c>
      <c r="C194" s="7" t="s">
        <v>53</v>
      </c>
      <c r="D194" s="8">
        <v>2323</v>
      </c>
      <c r="E194" s="9" t="s">
        <v>159</v>
      </c>
      <c r="F194" s="10" t="s">
        <v>160</v>
      </c>
    </row>
    <row r="195" spans="1:6" ht="15.2" customHeight="1" x14ac:dyDescent="0.2">
      <c r="A195" s="17" t="s">
        <v>15</v>
      </c>
      <c r="B195" s="17"/>
      <c r="C195" s="17"/>
      <c r="D195" s="11">
        <f>+D194</f>
        <v>2323</v>
      </c>
      <c r="E195" s="18" t="s">
        <v>12</v>
      </c>
      <c r="F195" s="18"/>
    </row>
    <row r="196" spans="1:6" ht="13.35" customHeight="1" x14ac:dyDescent="0.2">
      <c r="A196" s="6" t="s">
        <v>211</v>
      </c>
      <c r="B196" s="7" t="s">
        <v>212</v>
      </c>
      <c r="C196" s="7" t="s">
        <v>308</v>
      </c>
      <c r="D196" s="8">
        <v>915.79</v>
      </c>
      <c r="E196" s="9" t="s">
        <v>21</v>
      </c>
      <c r="F196" s="10" t="s">
        <v>22</v>
      </c>
    </row>
    <row r="197" spans="1:6" ht="15.2" customHeight="1" x14ac:dyDescent="0.2">
      <c r="A197" s="17" t="s">
        <v>15</v>
      </c>
      <c r="B197" s="17"/>
      <c r="C197" s="17"/>
      <c r="D197" s="11">
        <f>+D196</f>
        <v>915.79</v>
      </c>
      <c r="E197" s="18" t="s">
        <v>12</v>
      </c>
      <c r="F197" s="18"/>
    </row>
    <row r="198" spans="1:6" ht="13.35" customHeight="1" x14ac:dyDescent="0.2">
      <c r="A198" s="6" t="s">
        <v>213</v>
      </c>
      <c r="B198" s="7" t="s">
        <v>214</v>
      </c>
      <c r="C198" s="7" t="s">
        <v>53</v>
      </c>
      <c r="D198" s="8">
        <v>201.43</v>
      </c>
      <c r="E198" s="9" t="s">
        <v>59</v>
      </c>
      <c r="F198" s="10" t="s">
        <v>60</v>
      </c>
    </row>
    <row r="199" spans="1:6" ht="15.2" customHeight="1" x14ac:dyDescent="0.2">
      <c r="A199" s="17" t="s">
        <v>15</v>
      </c>
      <c r="B199" s="17"/>
      <c r="C199" s="17"/>
      <c r="D199" s="11">
        <f>+D198</f>
        <v>201.43</v>
      </c>
      <c r="E199" s="18" t="s">
        <v>12</v>
      </c>
      <c r="F199" s="18"/>
    </row>
    <row r="200" spans="1:6" ht="13.35" customHeight="1" x14ac:dyDescent="0.2">
      <c r="A200" s="6" t="s">
        <v>215</v>
      </c>
      <c r="B200" s="7" t="s">
        <v>216</v>
      </c>
      <c r="C200" s="7" t="s">
        <v>53</v>
      </c>
      <c r="D200" s="8">
        <v>1665.48</v>
      </c>
      <c r="E200" s="9" t="s">
        <v>84</v>
      </c>
      <c r="F200" s="10" t="s">
        <v>85</v>
      </c>
    </row>
    <row r="201" spans="1:6" ht="15.2" customHeight="1" x14ac:dyDescent="0.2">
      <c r="A201" s="17" t="s">
        <v>15</v>
      </c>
      <c r="B201" s="17"/>
      <c r="C201" s="17"/>
      <c r="D201" s="11">
        <f>+D200</f>
        <v>1665.48</v>
      </c>
      <c r="E201" s="18" t="s">
        <v>12</v>
      </c>
      <c r="F201" s="18"/>
    </row>
    <row r="202" spans="1:6" ht="13.35" customHeight="1" x14ac:dyDescent="0.2">
      <c r="A202" s="6" t="s">
        <v>217</v>
      </c>
      <c r="B202" s="7"/>
      <c r="C202" s="7"/>
      <c r="D202" s="8">
        <v>398.18</v>
      </c>
      <c r="E202" s="9" t="s">
        <v>84</v>
      </c>
      <c r="F202" s="10" t="s">
        <v>85</v>
      </c>
    </row>
    <row r="203" spans="1:6" ht="15.2" customHeight="1" x14ac:dyDescent="0.2">
      <c r="A203" s="17" t="s">
        <v>15</v>
      </c>
      <c r="B203" s="17"/>
      <c r="C203" s="17"/>
      <c r="D203" s="11">
        <f>+D202</f>
        <v>398.18</v>
      </c>
      <c r="E203" s="18" t="s">
        <v>12</v>
      </c>
      <c r="F203" s="18"/>
    </row>
    <row r="204" spans="1:6" ht="13.35" customHeight="1" x14ac:dyDescent="0.2">
      <c r="A204" s="6" t="s">
        <v>218</v>
      </c>
      <c r="B204" s="7" t="s">
        <v>219</v>
      </c>
      <c r="C204" s="7" t="s">
        <v>37</v>
      </c>
      <c r="D204" s="8">
        <v>2000</v>
      </c>
      <c r="E204" s="9" t="s">
        <v>27</v>
      </c>
      <c r="F204" s="10" t="s">
        <v>28</v>
      </c>
    </row>
    <row r="205" spans="1:6" ht="15.2" customHeight="1" x14ac:dyDescent="0.2">
      <c r="A205" s="17" t="s">
        <v>15</v>
      </c>
      <c r="B205" s="17"/>
      <c r="C205" s="17"/>
      <c r="D205" s="11">
        <f>+D204</f>
        <v>2000</v>
      </c>
      <c r="E205" s="18" t="s">
        <v>12</v>
      </c>
      <c r="F205" s="18"/>
    </row>
    <row r="206" spans="1:6" ht="13.35" customHeight="1" x14ac:dyDescent="0.2">
      <c r="A206" s="6" t="s">
        <v>220</v>
      </c>
      <c r="B206" s="7" t="s">
        <v>221</v>
      </c>
      <c r="C206" s="7" t="s">
        <v>222</v>
      </c>
      <c r="D206" s="8">
        <v>16300</v>
      </c>
      <c r="E206" s="9" t="s">
        <v>73</v>
      </c>
      <c r="F206" s="10" t="s">
        <v>74</v>
      </c>
    </row>
    <row r="207" spans="1:6" ht="15.2" customHeight="1" x14ac:dyDescent="0.2">
      <c r="A207" s="17" t="s">
        <v>15</v>
      </c>
      <c r="B207" s="17"/>
      <c r="C207" s="17"/>
      <c r="D207" s="11">
        <f>+D206</f>
        <v>16300</v>
      </c>
      <c r="E207" s="18" t="s">
        <v>12</v>
      </c>
      <c r="F207" s="18"/>
    </row>
    <row r="208" spans="1:6" ht="13.35" customHeight="1" x14ac:dyDescent="0.2">
      <c r="A208" s="6" t="s">
        <v>223</v>
      </c>
      <c r="B208" s="7"/>
      <c r="C208" s="7"/>
      <c r="D208" s="8">
        <v>82.5</v>
      </c>
      <c r="E208" s="9" t="s">
        <v>59</v>
      </c>
      <c r="F208" s="10" t="s">
        <v>60</v>
      </c>
    </row>
    <row r="209" spans="1:6" ht="14.25" customHeight="1" x14ac:dyDescent="0.2">
      <c r="A209" s="6" t="s">
        <v>12</v>
      </c>
      <c r="B209" s="7"/>
      <c r="C209" s="7"/>
      <c r="D209" s="8">
        <v>735</v>
      </c>
      <c r="E209" s="9" t="s">
        <v>65</v>
      </c>
      <c r="F209" s="10" t="s">
        <v>66</v>
      </c>
    </row>
    <row r="210" spans="1:6" ht="15.2" customHeight="1" x14ac:dyDescent="0.2">
      <c r="A210" s="17" t="s">
        <v>15</v>
      </c>
      <c r="B210" s="17"/>
      <c r="C210" s="17"/>
      <c r="D210" s="11">
        <f>+D208+D209</f>
        <v>817.5</v>
      </c>
      <c r="E210" s="18" t="s">
        <v>12</v>
      </c>
      <c r="F210" s="18"/>
    </row>
    <row r="211" spans="1:6" ht="13.35" customHeight="1" x14ac:dyDescent="0.2">
      <c r="A211" s="6" t="s">
        <v>224</v>
      </c>
      <c r="B211" s="7" t="s">
        <v>225</v>
      </c>
      <c r="C211" s="7" t="s">
        <v>53</v>
      </c>
      <c r="D211" s="8">
        <v>10.62</v>
      </c>
      <c r="E211" s="9" t="s">
        <v>226</v>
      </c>
      <c r="F211" s="10" t="s">
        <v>227</v>
      </c>
    </row>
    <row r="212" spans="1:6" ht="15.2" customHeight="1" x14ac:dyDescent="0.2">
      <c r="A212" s="17" t="s">
        <v>15</v>
      </c>
      <c r="B212" s="17"/>
      <c r="C212" s="17"/>
      <c r="D212" s="11">
        <f>+D211</f>
        <v>10.62</v>
      </c>
      <c r="E212" s="18" t="s">
        <v>12</v>
      </c>
      <c r="F212" s="18"/>
    </row>
    <row r="213" spans="1:6" ht="13.35" customHeight="1" x14ac:dyDescent="0.2">
      <c r="A213" s="6" t="s">
        <v>228</v>
      </c>
      <c r="B213" s="7" t="s">
        <v>229</v>
      </c>
      <c r="C213" s="7" t="s">
        <v>53</v>
      </c>
      <c r="D213" s="8">
        <v>50</v>
      </c>
      <c r="E213" s="9" t="s">
        <v>24</v>
      </c>
      <c r="F213" s="10" t="s">
        <v>25</v>
      </c>
    </row>
    <row r="214" spans="1:6" ht="15.2" customHeight="1" x14ac:dyDescent="0.2">
      <c r="A214" s="17" t="s">
        <v>15</v>
      </c>
      <c r="B214" s="17"/>
      <c r="C214" s="17"/>
      <c r="D214" s="11">
        <f>+D213</f>
        <v>50</v>
      </c>
      <c r="E214" s="18" t="s">
        <v>12</v>
      </c>
      <c r="F214" s="18"/>
    </row>
    <row r="215" spans="1:6" ht="13.35" customHeight="1" x14ac:dyDescent="0.2">
      <c r="A215" s="6" t="s">
        <v>230</v>
      </c>
      <c r="B215" s="7" t="s">
        <v>231</v>
      </c>
      <c r="C215" s="7" t="s">
        <v>53</v>
      </c>
      <c r="D215" s="8">
        <v>31.83</v>
      </c>
      <c r="E215" s="9" t="s">
        <v>119</v>
      </c>
      <c r="F215" s="10" t="s">
        <v>120</v>
      </c>
    </row>
    <row r="216" spans="1:6" ht="15.2" customHeight="1" x14ac:dyDescent="0.2">
      <c r="A216" s="17" t="s">
        <v>15</v>
      </c>
      <c r="B216" s="17"/>
      <c r="C216" s="17"/>
      <c r="D216" s="11">
        <f>+D215</f>
        <v>31.83</v>
      </c>
      <c r="E216" s="18" t="s">
        <v>12</v>
      </c>
      <c r="F216" s="18"/>
    </row>
    <row r="217" spans="1:6" ht="13.35" customHeight="1" x14ac:dyDescent="0.2">
      <c r="A217" s="6" t="s">
        <v>232</v>
      </c>
      <c r="B217" s="7" t="s">
        <v>233</v>
      </c>
      <c r="C217" s="7" t="s">
        <v>69</v>
      </c>
      <c r="D217" s="8">
        <v>32.4</v>
      </c>
      <c r="E217" s="9" t="s">
        <v>59</v>
      </c>
      <c r="F217" s="10" t="s">
        <v>60</v>
      </c>
    </row>
    <row r="218" spans="1:6" ht="15.2" customHeight="1" x14ac:dyDescent="0.2">
      <c r="A218" s="17" t="s">
        <v>15</v>
      </c>
      <c r="B218" s="17"/>
      <c r="C218" s="17"/>
      <c r="D218" s="11">
        <f>+D217</f>
        <v>32.4</v>
      </c>
      <c r="E218" s="18" t="s">
        <v>12</v>
      </c>
      <c r="F218" s="18"/>
    </row>
    <row r="219" spans="1:6" ht="13.35" customHeight="1" x14ac:dyDescent="0.2">
      <c r="A219" s="6" t="s">
        <v>234</v>
      </c>
      <c r="B219" s="7" t="s">
        <v>235</v>
      </c>
      <c r="C219" s="7" t="s">
        <v>53</v>
      </c>
      <c r="D219" s="8">
        <v>675</v>
      </c>
      <c r="E219" s="9" t="s">
        <v>24</v>
      </c>
      <c r="F219" s="10" t="s">
        <v>25</v>
      </c>
    </row>
    <row r="220" spans="1:6" ht="15.2" customHeight="1" x14ac:dyDescent="0.2">
      <c r="A220" s="17" t="s">
        <v>15</v>
      </c>
      <c r="B220" s="17"/>
      <c r="C220" s="17"/>
      <c r="D220" s="11">
        <f>+D219</f>
        <v>675</v>
      </c>
      <c r="E220" s="18" t="s">
        <v>12</v>
      </c>
      <c r="F220" s="18"/>
    </row>
    <row r="221" spans="1:6" ht="13.35" customHeight="1" x14ac:dyDescent="0.2">
      <c r="A221" s="6" t="s">
        <v>236</v>
      </c>
      <c r="B221" s="7" t="s">
        <v>237</v>
      </c>
      <c r="C221" s="7" t="s">
        <v>69</v>
      </c>
      <c r="D221" s="8">
        <v>30</v>
      </c>
      <c r="E221" s="9" t="s">
        <v>59</v>
      </c>
      <c r="F221" s="10" t="s">
        <v>60</v>
      </c>
    </row>
    <row r="222" spans="1:6" ht="15.2" customHeight="1" x14ac:dyDescent="0.2">
      <c r="A222" s="17" t="s">
        <v>15</v>
      </c>
      <c r="B222" s="17"/>
      <c r="C222" s="17"/>
      <c r="D222" s="11">
        <f>+D221</f>
        <v>30</v>
      </c>
      <c r="E222" s="18" t="s">
        <v>12</v>
      </c>
      <c r="F222" s="18"/>
    </row>
    <row r="223" spans="1:6" ht="13.35" customHeight="1" x14ac:dyDescent="0.2">
      <c r="A223" s="6" t="s">
        <v>238</v>
      </c>
      <c r="B223" s="7" t="s">
        <v>239</v>
      </c>
      <c r="C223" s="7" t="s">
        <v>240</v>
      </c>
      <c r="D223" s="8">
        <v>888.86</v>
      </c>
      <c r="E223" s="9" t="s">
        <v>59</v>
      </c>
      <c r="F223" s="10" t="s">
        <v>60</v>
      </c>
    </row>
    <row r="224" spans="1:6" ht="15.2" customHeight="1" x14ac:dyDescent="0.2">
      <c r="A224" s="17" t="s">
        <v>15</v>
      </c>
      <c r="B224" s="17"/>
      <c r="C224" s="17"/>
      <c r="D224" s="11">
        <f>+D223</f>
        <v>888.86</v>
      </c>
      <c r="E224" s="18" t="s">
        <v>12</v>
      </c>
      <c r="F224" s="18"/>
    </row>
    <row r="225" spans="1:6" ht="13.35" customHeight="1" x14ac:dyDescent="0.2">
      <c r="A225" s="6" t="s">
        <v>241</v>
      </c>
      <c r="B225" s="7" t="s">
        <v>242</v>
      </c>
      <c r="C225" s="7" t="s">
        <v>69</v>
      </c>
      <c r="D225" s="8">
        <v>3382</v>
      </c>
      <c r="E225" s="9" t="s">
        <v>49</v>
      </c>
      <c r="F225" s="10" t="s">
        <v>50</v>
      </c>
    </row>
    <row r="226" spans="1:6" ht="15.2" customHeight="1" x14ac:dyDescent="0.2">
      <c r="A226" s="17" t="s">
        <v>15</v>
      </c>
      <c r="B226" s="17"/>
      <c r="C226" s="17"/>
      <c r="D226" s="11">
        <f>+D225</f>
        <v>3382</v>
      </c>
      <c r="E226" s="18" t="s">
        <v>12</v>
      </c>
      <c r="F226" s="18"/>
    </row>
    <row r="227" spans="1:6" ht="13.35" customHeight="1" x14ac:dyDescent="0.2">
      <c r="A227" s="6" t="s">
        <v>243</v>
      </c>
      <c r="B227" s="7" t="s">
        <v>244</v>
      </c>
      <c r="C227" s="7" t="s">
        <v>53</v>
      </c>
      <c r="D227" s="8">
        <v>110</v>
      </c>
      <c r="E227" s="9" t="s">
        <v>24</v>
      </c>
      <c r="F227" s="10" t="s">
        <v>25</v>
      </c>
    </row>
    <row r="228" spans="1:6" ht="15.2" customHeight="1" x14ac:dyDescent="0.2">
      <c r="A228" s="17" t="s">
        <v>15</v>
      </c>
      <c r="B228" s="17"/>
      <c r="C228" s="17"/>
      <c r="D228" s="11">
        <f>+D227</f>
        <v>110</v>
      </c>
      <c r="E228" s="18" t="s">
        <v>12</v>
      </c>
      <c r="F228" s="18"/>
    </row>
    <row r="229" spans="1:6" ht="13.35" customHeight="1" x14ac:dyDescent="0.2">
      <c r="A229" s="6" t="s">
        <v>245</v>
      </c>
      <c r="B229" s="7" t="s">
        <v>246</v>
      </c>
      <c r="C229" s="7" t="s">
        <v>53</v>
      </c>
      <c r="D229" s="8">
        <v>12664.98</v>
      </c>
      <c r="E229" s="9" t="s">
        <v>128</v>
      </c>
      <c r="F229" s="10" t="s">
        <v>129</v>
      </c>
    </row>
    <row r="230" spans="1:6" ht="15.2" customHeight="1" x14ac:dyDescent="0.2">
      <c r="A230" s="17" t="s">
        <v>15</v>
      </c>
      <c r="B230" s="17"/>
      <c r="C230" s="17"/>
      <c r="D230" s="11">
        <f>+D229</f>
        <v>12664.98</v>
      </c>
      <c r="E230" s="18" t="s">
        <v>12</v>
      </c>
      <c r="F230" s="18"/>
    </row>
    <row r="231" spans="1:6" ht="13.35" customHeight="1" x14ac:dyDescent="0.2">
      <c r="A231" s="6" t="s">
        <v>247</v>
      </c>
      <c r="B231" s="7" t="s">
        <v>248</v>
      </c>
      <c r="C231" s="7" t="s">
        <v>53</v>
      </c>
      <c r="D231" s="8">
        <v>663.61</v>
      </c>
      <c r="E231" s="9" t="s">
        <v>249</v>
      </c>
      <c r="F231" s="10" t="s">
        <v>250</v>
      </c>
    </row>
    <row r="232" spans="1:6" ht="15.2" customHeight="1" x14ac:dyDescent="0.2">
      <c r="A232" s="17" t="s">
        <v>15</v>
      </c>
      <c r="B232" s="17"/>
      <c r="C232" s="17"/>
      <c r="D232" s="11">
        <f>+D231</f>
        <v>663.61</v>
      </c>
      <c r="E232" s="18" t="s">
        <v>12</v>
      </c>
      <c r="F232" s="18"/>
    </row>
    <row r="233" spans="1:6" ht="13.35" customHeight="1" x14ac:dyDescent="0.2">
      <c r="A233" s="6" t="s">
        <v>251</v>
      </c>
      <c r="B233" s="7" t="s">
        <v>252</v>
      </c>
      <c r="C233" s="7" t="s">
        <v>309</v>
      </c>
      <c r="D233" s="8">
        <v>166.27</v>
      </c>
      <c r="E233" s="9" t="s">
        <v>59</v>
      </c>
      <c r="F233" s="10" t="s">
        <v>60</v>
      </c>
    </row>
    <row r="234" spans="1:6" ht="15.2" customHeight="1" x14ac:dyDescent="0.2">
      <c r="A234" s="17" t="s">
        <v>15</v>
      </c>
      <c r="B234" s="17"/>
      <c r="C234" s="17"/>
      <c r="D234" s="11">
        <f>+D233</f>
        <v>166.27</v>
      </c>
      <c r="E234" s="18" t="s">
        <v>12</v>
      </c>
      <c r="F234" s="18"/>
    </row>
    <row r="235" spans="1:6" ht="13.35" customHeight="1" x14ac:dyDescent="0.2">
      <c r="A235" s="6" t="s">
        <v>253</v>
      </c>
      <c r="B235" s="7" t="s">
        <v>254</v>
      </c>
      <c r="C235" s="7" t="s">
        <v>69</v>
      </c>
      <c r="D235" s="8">
        <v>1708.31</v>
      </c>
      <c r="E235" s="9" t="s">
        <v>70</v>
      </c>
      <c r="F235" s="10" t="s">
        <v>71</v>
      </c>
    </row>
    <row r="236" spans="1:6" ht="15.2" customHeight="1" x14ac:dyDescent="0.2">
      <c r="A236" s="17" t="s">
        <v>15</v>
      </c>
      <c r="B236" s="17"/>
      <c r="C236" s="17"/>
      <c r="D236" s="11">
        <f>+D235</f>
        <v>1708.31</v>
      </c>
      <c r="E236" s="18" t="s">
        <v>12</v>
      </c>
      <c r="F236" s="18"/>
    </row>
    <row r="237" spans="1:6" ht="13.35" customHeight="1" x14ac:dyDescent="0.2">
      <c r="A237" s="6" t="s">
        <v>255</v>
      </c>
      <c r="B237" s="7"/>
      <c r="C237" s="7"/>
      <c r="D237" s="8">
        <v>1125</v>
      </c>
      <c r="E237" s="9" t="s">
        <v>49</v>
      </c>
      <c r="F237" s="10" t="s">
        <v>50</v>
      </c>
    </row>
    <row r="238" spans="1:6" ht="15.2" customHeight="1" x14ac:dyDescent="0.2">
      <c r="A238" s="17" t="s">
        <v>15</v>
      </c>
      <c r="B238" s="17"/>
      <c r="C238" s="17"/>
      <c r="D238" s="11">
        <f>+D237</f>
        <v>1125</v>
      </c>
      <c r="E238" s="18" t="s">
        <v>12</v>
      </c>
      <c r="F238" s="18"/>
    </row>
    <row r="239" spans="1:6" ht="13.35" customHeight="1" x14ac:dyDescent="0.2">
      <c r="A239" s="6" t="s">
        <v>256</v>
      </c>
      <c r="B239" s="7" t="s">
        <v>257</v>
      </c>
      <c r="C239" s="7" t="s">
        <v>53</v>
      </c>
      <c r="D239" s="8">
        <v>468.8</v>
      </c>
      <c r="E239" s="9" t="s">
        <v>119</v>
      </c>
      <c r="F239" s="10" t="s">
        <v>120</v>
      </c>
    </row>
    <row r="240" spans="1:6" ht="15.2" customHeight="1" x14ac:dyDescent="0.2">
      <c r="A240" s="17" t="s">
        <v>15</v>
      </c>
      <c r="B240" s="17"/>
      <c r="C240" s="17"/>
      <c r="D240" s="11">
        <f>+D239</f>
        <v>468.8</v>
      </c>
      <c r="E240" s="18" t="s">
        <v>12</v>
      </c>
      <c r="F240" s="18"/>
    </row>
    <row r="241" spans="1:6" ht="13.35" customHeight="1" x14ac:dyDescent="0.2">
      <c r="A241" s="6" t="s">
        <v>258</v>
      </c>
      <c r="B241" s="7" t="s">
        <v>259</v>
      </c>
      <c r="C241" s="7" t="s">
        <v>53</v>
      </c>
      <c r="D241" s="8">
        <v>6625</v>
      </c>
      <c r="E241" s="9" t="s">
        <v>49</v>
      </c>
      <c r="F241" s="10" t="s">
        <v>50</v>
      </c>
    </row>
    <row r="242" spans="1:6" ht="15.2" customHeight="1" x14ac:dyDescent="0.2">
      <c r="A242" s="17" t="s">
        <v>15</v>
      </c>
      <c r="B242" s="17"/>
      <c r="C242" s="17"/>
      <c r="D242" s="11">
        <f>+D241</f>
        <v>6625</v>
      </c>
      <c r="E242" s="18" t="s">
        <v>12</v>
      </c>
      <c r="F242" s="18"/>
    </row>
    <row r="243" spans="1:6" ht="13.35" customHeight="1" x14ac:dyDescent="0.2">
      <c r="A243" s="6" t="s">
        <v>260</v>
      </c>
      <c r="B243" s="7" t="s">
        <v>261</v>
      </c>
      <c r="C243" s="7" t="s">
        <v>53</v>
      </c>
      <c r="D243" s="8">
        <v>70</v>
      </c>
      <c r="E243" s="9" t="s">
        <v>155</v>
      </c>
      <c r="F243" s="10" t="s">
        <v>156</v>
      </c>
    </row>
    <row r="244" spans="1:6" ht="15.2" customHeight="1" x14ac:dyDescent="0.2">
      <c r="A244" s="17" t="s">
        <v>15</v>
      </c>
      <c r="B244" s="17"/>
      <c r="C244" s="17"/>
      <c r="D244" s="11">
        <f>+D243</f>
        <v>70</v>
      </c>
      <c r="E244" s="18" t="s">
        <v>12</v>
      </c>
      <c r="F244" s="18"/>
    </row>
    <row r="245" spans="1:6" ht="13.35" customHeight="1" x14ac:dyDescent="0.2">
      <c r="A245" s="6" t="s">
        <v>262</v>
      </c>
      <c r="B245" s="7" t="s">
        <v>263</v>
      </c>
      <c r="C245" s="7" t="s">
        <v>69</v>
      </c>
      <c r="D245" s="8">
        <v>381.03</v>
      </c>
      <c r="E245" s="9" t="s">
        <v>119</v>
      </c>
      <c r="F245" s="10" t="s">
        <v>120</v>
      </c>
    </row>
    <row r="246" spans="1:6" ht="15.2" customHeight="1" x14ac:dyDescent="0.2">
      <c r="A246" s="17" t="s">
        <v>15</v>
      </c>
      <c r="B246" s="17"/>
      <c r="C246" s="17"/>
      <c r="D246" s="11">
        <f>+D245</f>
        <v>381.03</v>
      </c>
      <c r="E246" s="18" t="s">
        <v>12</v>
      </c>
      <c r="F246" s="18"/>
    </row>
    <row r="247" spans="1:6" ht="13.35" customHeight="1" x14ac:dyDescent="0.2">
      <c r="A247" s="6" t="s">
        <v>264</v>
      </c>
      <c r="B247" s="7" t="s">
        <v>265</v>
      </c>
      <c r="C247" s="7" t="s">
        <v>310</v>
      </c>
      <c r="D247" s="8">
        <v>340</v>
      </c>
      <c r="E247" s="9" t="s">
        <v>27</v>
      </c>
      <c r="F247" s="10" t="s">
        <v>28</v>
      </c>
    </row>
    <row r="248" spans="1:6" ht="15.2" customHeight="1" x14ac:dyDescent="0.2">
      <c r="A248" s="17" t="s">
        <v>15</v>
      </c>
      <c r="B248" s="17"/>
      <c r="C248" s="17"/>
      <c r="D248" s="11">
        <f>+D247</f>
        <v>340</v>
      </c>
      <c r="E248" s="18" t="s">
        <v>12</v>
      </c>
      <c r="F248" s="18"/>
    </row>
    <row r="249" spans="1:6" ht="13.35" customHeight="1" x14ac:dyDescent="0.2">
      <c r="A249" s="6" t="s">
        <v>266</v>
      </c>
      <c r="B249" s="7" t="s">
        <v>267</v>
      </c>
      <c r="C249" s="7" t="s">
        <v>311</v>
      </c>
      <c r="D249" s="8">
        <v>362.5</v>
      </c>
      <c r="E249" s="9" t="s">
        <v>59</v>
      </c>
      <c r="F249" s="10" t="s">
        <v>60</v>
      </c>
    </row>
    <row r="250" spans="1:6" ht="15.2" customHeight="1" x14ac:dyDescent="0.2">
      <c r="A250" s="17" t="s">
        <v>15</v>
      </c>
      <c r="B250" s="17"/>
      <c r="C250" s="17"/>
      <c r="D250" s="11">
        <f>+D249</f>
        <v>362.5</v>
      </c>
      <c r="E250" s="18" t="s">
        <v>12</v>
      </c>
      <c r="F250" s="18"/>
    </row>
    <row r="251" spans="1:6" ht="13.35" customHeight="1" x14ac:dyDescent="0.2">
      <c r="A251" s="6" t="s">
        <v>268</v>
      </c>
      <c r="B251" s="7" t="s">
        <v>269</v>
      </c>
      <c r="C251" s="7" t="s">
        <v>53</v>
      </c>
      <c r="D251" s="8">
        <v>172</v>
      </c>
      <c r="E251" s="9" t="s">
        <v>59</v>
      </c>
      <c r="F251" s="10" t="s">
        <v>60</v>
      </c>
    </row>
    <row r="252" spans="1:6" ht="15.2" customHeight="1" x14ac:dyDescent="0.2">
      <c r="A252" s="17" t="s">
        <v>15</v>
      </c>
      <c r="B252" s="17"/>
      <c r="C252" s="17"/>
      <c r="D252" s="11">
        <f>+D251</f>
        <v>172</v>
      </c>
      <c r="E252" s="18" t="s">
        <v>12</v>
      </c>
      <c r="F252" s="18"/>
    </row>
    <row r="253" spans="1:6" ht="13.35" customHeight="1" x14ac:dyDescent="0.2">
      <c r="A253" s="6" t="s">
        <v>270</v>
      </c>
      <c r="B253" s="7" t="s">
        <v>271</v>
      </c>
      <c r="C253" s="7" t="s">
        <v>312</v>
      </c>
      <c r="D253" s="8">
        <v>112.9</v>
      </c>
      <c r="E253" s="9" t="s">
        <v>119</v>
      </c>
      <c r="F253" s="10" t="s">
        <v>120</v>
      </c>
    </row>
    <row r="254" spans="1:6" ht="15.2" customHeight="1" x14ac:dyDescent="0.2">
      <c r="A254" s="17" t="s">
        <v>15</v>
      </c>
      <c r="B254" s="17"/>
      <c r="C254" s="17"/>
      <c r="D254" s="11">
        <f>+D253</f>
        <v>112.9</v>
      </c>
      <c r="E254" s="18" t="s">
        <v>12</v>
      </c>
      <c r="F254" s="18"/>
    </row>
    <row r="255" spans="1:6" ht="13.35" customHeight="1" x14ac:dyDescent="0.2">
      <c r="A255" s="6" t="s">
        <v>272</v>
      </c>
      <c r="B255" s="7"/>
      <c r="C255" s="7"/>
      <c r="D255" s="8">
        <v>7337.5</v>
      </c>
      <c r="E255" s="9" t="s">
        <v>49</v>
      </c>
      <c r="F255" s="10" t="s">
        <v>50</v>
      </c>
    </row>
    <row r="256" spans="1:6" ht="15.2" customHeight="1" x14ac:dyDescent="0.2">
      <c r="A256" s="17" t="s">
        <v>15</v>
      </c>
      <c r="B256" s="17"/>
      <c r="C256" s="17"/>
      <c r="D256" s="11">
        <f>+D255</f>
        <v>7337.5</v>
      </c>
      <c r="E256" s="18" t="s">
        <v>12</v>
      </c>
      <c r="F256" s="18"/>
    </row>
    <row r="257" spans="1:6" ht="13.35" customHeight="1" x14ac:dyDescent="0.2">
      <c r="A257" s="6" t="s">
        <v>274</v>
      </c>
      <c r="B257" s="7" t="s">
        <v>275</v>
      </c>
      <c r="C257" s="7" t="s">
        <v>53</v>
      </c>
      <c r="D257" s="8">
        <v>118.92</v>
      </c>
      <c r="E257" s="9" t="s">
        <v>27</v>
      </c>
      <c r="F257" s="10" t="s">
        <v>28</v>
      </c>
    </row>
    <row r="258" spans="1:6" ht="15.2" customHeight="1" x14ac:dyDescent="0.2">
      <c r="A258" s="17" t="s">
        <v>15</v>
      </c>
      <c r="B258" s="17"/>
      <c r="C258" s="17"/>
      <c r="D258" s="11">
        <f>+D257</f>
        <v>118.92</v>
      </c>
      <c r="E258" s="18" t="s">
        <v>12</v>
      </c>
      <c r="F258" s="18"/>
    </row>
    <row r="259" spans="1:6" ht="13.35" customHeight="1" x14ac:dyDescent="0.2">
      <c r="A259" s="6" t="s">
        <v>276</v>
      </c>
      <c r="B259" s="7" t="s">
        <v>277</v>
      </c>
      <c r="C259" s="7" t="s">
        <v>69</v>
      </c>
      <c r="D259" s="8">
        <v>457.78</v>
      </c>
      <c r="E259" s="9" t="s">
        <v>49</v>
      </c>
      <c r="F259" s="10" t="s">
        <v>50</v>
      </c>
    </row>
    <row r="260" spans="1:6" ht="15.2" customHeight="1" x14ac:dyDescent="0.2">
      <c r="A260" s="17" t="s">
        <v>15</v>
      </c>
      <c r="B260" s="17"/>
      <c r="C260" s="17"/>
      <c r="D260" s="11">
        <f>+D259</f>
        <v>457.78</v>
      </c>
      <c r="E260" s="18" t="s">
        <v>12</v>
      </c>
      <c r="F260" s="18"/>
    </row>
    <row r="261" spans="1:6" ht="13.35" customHeight="1" x14ac:dyDescent="0.2">
      <c r="A261" s="6" t="s">
        <v>278</v>
      </c>
      <c r="B261" s="7"/>
      <c r="C261" s="7"/>
      <c r="D261" s="8">
        <v>331.81</v>
      </c>
      <c r="E261" s="9" t="s">
        <v>65</v>
      </c>
      <c r="F261" s="10" t="s">
        <v>66</v>
      </c>
    </row>
    <row r="262" spans="1:6" ht="15.2" customHeight="1" x14ac:dyDescent="0.2">
      <c r="A262" s="17" t="s">
        <v>15</v>
      </c>
      <c r="B262" s="17"/>
      <c r="C262" s="17"/>
      <c r="D262" s="11">
        <f>+D261</f>
        <v>331.81</v>
      </c>
      <c r="E262" s="18" t="s">
        <v>12</v>
      </c>
      <c r="F262" s="18"/>
    </row>
    <row r="263" spans="1:6" ht="13.35" customHeight="1" x14ac:dyDescent="0.2">
      <c r="A263" s="6" t="s">
        <v>279</v>
      </c>
      <c r="B263" s="7" t="s">
        <v>280</v>
      </c>
      <c r="C263" s="7" t="s">
        <v>69</v>
      </c>
      <c r="D263" s="8">
        <v>189.55</v>
      </c>
      <c r="E263" s="9" t="s">
        <v>27</v>
      </c>
      <c r="F263" s="10" t="s">
        <v>28</v>
      </c>
    </row>
    <row r="264" spans="1:6" ht="15.2" customHeight="1" x14ac:dyDescent="0.2">
      <c r="A264" s="17" t="s">
        <v>15</v>
      </c>
      <c r="B264" s="17"/>
      <c r="C264" s="17"/>
      <c r="D264" s="11">
        <f>+D263</f>
        <v>189.55</v>
      </c>
      <c r="E264" s="18" t="s">
        <v>12</v>
      </c>
      <c r="F264" s="18"/>
    </row>
    <row r="265" spans="1:6" ht="13.35" customHeight="1" x14ac:dyDescent="0.2">
      <c r="A265" s="6" t="s">
        <v>281</v>
      </c>
      <c r="B265" s="7" t="s">
        <v>282</v>
      </c>
      <c r="C265" s="7" t="s">
        <v>53</v>
      </c>
      <c r="D265" s="8">
        <v>327.26</v>
      </c>
      <c r="E265" s="9" t="s">
        <v>59</v>
      </c>
      <c r="F265" s="10" t="s">
        <v>60</v>
      </c>
    </row>
    <row r="266" spans="1:6" ht="15.2" customHeight="1" x14ac:dyDescent="0.2">
      <c r="A266" s="17" t="s">
        <v>15</v>
      </c>
      <c r="B266" s="17"/>
      <c r="C266" s="17"/>
      <c r="D266" s="11">
        <f>+D265</f>
        <v>327.26</v>
      </c>
      <c r="E266" s="18" t="s">
        <v>12</v>
      </c>
      <c r="F266" s="18"/>
    </row>
    <row r="267" spans="1:6" ht="13.35" customHeight="1" x14ac:dyDescent="0.2">
      <c r="A267" s="6" t="s">
        <v>283</v>
      </c>
      <c r="B267" s="7" t="s">
        <v>284</v>
      </c>
      <c r="C267" s="7" t="s">
        <v>285</v>
      </c>
      <c r="D267" s="8">
        <v>175</v>
      </c>
      <c r="E267" s="9" t="s">
        <v>59</v>
      </c>
      <c r="F267" s="10" t="s">
        <v>60</v>
      </c>
    </row>
    <row r="268" spans="1:6" ht="15.2" customHeight="1" x14ac:dyDescent="0.2">
      <c r="A268" s="17" t="s">
        <v>15</v>
      </c>
      <c r="B268" s="17"/>
      <c r="C268" s="17"/>
      <c r="D268" s="11">
        <f>+D267</f>
        <v>175</v>
      </c>
      <c r="E268" s="18" t="s">
        <v>12</v>
      </c>
      <c r="F268" s="18"/>
    </row>
    <row r="269" spans="1:6" ht="13.35" customHeight="1" x14ac:dyDescent="0.2">
      <c r="A269" s="6" t="s">
        <v>286</v>
      </c>
      <c r="B269" s="7" t="s">
        <v>287</v>
      </c>
      <c r="C269" s="7" t="s">
        <v>53</v>
      </c>
      <c r="D269" s="8">
        <v>129.41</v>
      </c>
      <c r="E269" s="9" t="s">
        <v>196</v>
      </c>
      <c r="F269" s="10" t="s">
        <v>197</v>
      </c>
    </row>
    <row r="270" spans="1:6" ht="15.2" customHeight="1" x14ac:dyDescent="0.2">
      <c r="A270" s="17" t="s">
        <v>15</v>
      </c>
      <c r="B270" s="17"/>
      <c r="C270" s="17"/>
      <c r="D270" s="11">
        <f>+D269</f>
        <v>129.41</v>
      </c>
      <c r="E270" s="18" t="s">
        <v>12</v>
      </c>
      <c r="F270" s="18"/>
    </row>
    <row r="271" spans="1:6" ht="13.35" customHeight="1" x14ac:dyDescent="0.2">
      <c r="A271" s="6" t="s">
        <v>288</v>
      </c>
      <c r="B271" s="7" t="s">
        <v>289</v>
      </c>
      <c r="C271" s="7" t="s">
        <v>69</v>
      </c>
      <c r="D271" s="8">
        <v>14749.25</v>
      </c>
      <c r="E271" s="9" t="s">
        <v>49</v>
      </c>
      <c r="F271" s="10" t="s">
        <v>50</v>
      </c>
    </row>
    <row r="272" spans="1:6" ht="15.2" customHeight="1" x14ac:dyDescent="0.2">
      <c r="A272" s="17" t="s">
        <v>15</v>
      </c>
      <c r="B272" s="17"/>
      <c r="C272" s="17"/>
      <c r="D272" s="11">
        <f>+D271</f>
        <v>14749.25</v>
      </c>
      <c r="E272" s="18" t="s">
        <v>12</v>
      </c>
      <c r="F272" s="18"/>
    </row>
    <row r="273" spans="1:6" ht="13.35" customHeight="1" x14ac:dyDescent="0.2">
      <c r="A273" s="6" t="s">
        <v>290</v>
      </c>
      <c r="B273" s="7"/>
      <c r="C273" s="7"/>
      <c r="D273" s="8">
        <v>663.62</v>
      </c>
      <c r="E273" s="9" t="s">
        <v>65</v>
      </c>
      <c r="F273" s="10" t="s">
        <v>66</v>
      </c>
    </row>
    <row r="274" spans="1:6" ht="15.2" customHeight="1" x14ac:dyDescent="0.2">
      <c r="A274" s="17" t="s">
        <v>15</v>
      </c>
      <c r="B274" s="17"/>
      <c r="C274" s="17"/>
      <c r="D274" s="11">
        <f>+D273</f>
        <v>663.62</v>
      </c>
      <c r="E274" s="18" t="s">
        <v>12</v>
      </c>
      <c r="F274" s="18"/>
    </row>
    <row r="275" spans="1:6" ht="15.2" customHeight="1" x14ac:dyDescent="0.2">
      <c r="A275" s="6" t="s">
        <v>313</v>
      </c>
      <c r="B275" s="7"/>
      <c r="C275" s="7" t="s">
        <v>314</v>
      </c>
      <c r="D275" s="8">
        <v>214.59</v>
      </c>
      <c r="E275" s="9" t="s">
        <v>18</v>
      </c>
      <c r="F275" s="10" t="s">
        <v>19</v>
      </c>
    </row>
    <row r="276" spans="1:6" ht="15.2" customHeight="1" x14ac:dyDescent="0.2">
      <c r="A276" s="17" t="s">
        <v>15</v>
      </c>
      <c r="B276" s="17"/>
      <c r="C276" s="17"/>
      <c r="D276" s="11">
        <f>+D275</f>
        <v>214.59</v>
      </c>
      <c r="E276" s="18"/>
      <c r="F276" s="18"/>
    </row>
    <row r="277" spans="1:6" ht="15.2" customHeight="1" x14ac:dyDescent="0.2">
      <c r="A277" s="6" t="s">
        <v>315</v>
      </c>
      <c r="B277" s="7"/>
      <c r="C277" s="7" t="s">
        <v>316</v>
      </c>
      <c r="D277" s="8">
        <v>1645.2</v>
      </c>
      <c r="E277" s="9" t="s">
        <v>18</v>
      </c>
      <c r="F277" s="10" t="s">
        <v>19</v>
      </c>
    </row>
    <row r="278" spans="1:6" ht="15.2" customHeight="1" x14ac:dyDescent="0.2">
      <c r="A278" s="17" t="s">
        <v>15</v>
      </c>
      <c r="B278" s="17"/>
      <c r="C278" s="17"/>
      <c r="D278" s="11">
        <f>+D277</f>
        <v>1645.2</v>
      </c>
      <c r="E278" s="18"/>
      <c r="F278" s="18"/>
    </row>
    <row r="279" spans="1:6" ht="15.2" customHeight="1" x14ac:dyDescent="0.2">
      <c r="A279" s="6" t="s">
        <v>317</v>
      </c>
      <c r="B279" s="7" t="s">
        <v>318</v>
      </c>
      <c r="C279" s="13" t="s">
        <v>304</v>
      </c>
      <c r="D279" s="8">
        <v>14.4</v>
      </c>
      <c r="E279" s="9" t="s">
        <v>18</v>
      </c>
      <c r="F279" s="10" t="s">
        <v>19</v>
      </c>
    </row>
    <row r="280" spans="1:6" ht="15.2" customHeight="1" x14ac:dyDescent="0.2">
      <c r="A280" s="17" t="s">
        <v>15</v>
      </c>
      <c r="B280" s="17"/>
      <c r="C280" s="17"/>
      <c r="D280" s="11">
        <f>+D279</f>
        <v>14.4</v>
      </c>
      <c r="E280" s="18"/>
      <c r="F280" s="18"/>
    </row>
    <row r="281" spans="1:6" ht="15.2" customHeight="1" x14ac:dyDescent="0.2">
      <c r="A281" s="14" t="s">
        <v>319</v>
      </c>
      <c r="B281" s="7"/>
      <c r="C281" s="13" t="s">
        <v>320</v>
      </c>
      <c r="D281" s="8">
        <v>4955</v>
      </c>
      <c r="E281" s="9" t="s">
        <v>24</v>
      </c>
      <c r="F281" s="10" t="s">
        <v>25</v>
      </c>
    </row>
    <row r="282" spans="1:6" ht="15.2" customHeight="1" x14ac:dyDescent="0.2">
      <c r="A282" s="17" t="s">
        <v>15</v>
      </c>
      <c r="B282" s="17"/>
      <c r="C282" s="17"/>
      <c r="D282" s="11">
        <f>+D281</f>
        <v>4955</v>
      </c>
      <c r="E282" s="18"/>
      <c r="F282" s="18"/>
    </row>
    <row r="283" spans="1:6" ht="15.2" customHeight="1" x14ac:dyDescent="0.2">
      <c r="A283" s="14" t="s">
        <v>321</v>
      </c>
      <c r="B283" s="7"/>
      <c r="C283" s="13" t="s">
        <v>322</v>
      </c>
      <c r="D283" s="8">
        <v>270</v>
      </c>
      <c r="E283" s="9" t="s">
        <v>24</v>
      </c>
      <c r="F283" s="10" t="s">
        <v>25</v>
      </c>
    </row>
    <row r="284" spans="1:6" ht="15.2" customHeight="1" x14ac:dyDescent="0.2">
      <c r="A284" s="17" t="s">
        <v>15</v>
      </c>
      <c r="B284" s="17"/>
      <c r="C284" s="17"/>
      <c r="D284" s="11">
        <f>+D283</f>
        <v>270</v>
      </c>
      <c r="E284" s="18"/>
      <c r="F284" s="18"/>
    </row>
    <row r="285" spans="1:6" ht="15.2" customHeight="1" x14ac:dyDescent="0.2">
      <c r="A285" s="14" t="s">
        <v>323</v>
      </c>
      <c r="B285" s="7"/>
      <c r="C285" s="13" t="s">
        <v>324</v>
      </c>
      <c r="D285" s="8">
        <v>437.5</v>
      </c>
      <c r="E285" s="9" t="s">
        <v>24</v>
      </c>
      <c r="F285" s="10" t="s">
        <v>25</v>
      </c>
    </row>
    <row r="286" spans="1:6" ht="15.2" customHeight="1" x14ac:dyDescent="0.2">
      <c r="A286" s="17" t="s">
        <v>15</v>
      </c>
      <c r="B286" s="17"/>
      <c r="C286" s="17"/>
      <c r="D286" s="11">
        <f>+D285</f>
        <v>437.5</v>
      </c>
      <c r="E286" s="18"/>
      <c r="F286" s="18"/>
    </row>
    <row r="287" spans="1:6" ht="15.2" customHeight="1" x14ac:dyDescent="0.2">
      <c r="A287" s="14" t="s">
        <v>325</v>
      </c>
      <c r="B287" s="7"/>
      <c r="C287" s="13" t="s">
        <v>326</v>
      </c>
      <c r="D287" s="8">
        <v>450</v>
      </c>
      <c r="E287" s="9" t="s">
        <v>24</v>
      </c>
      <c r="F287" s="10" t="s">
        <v>25</v>
      </c>
    </row>
    <row r="288" spans="1:6" ht="15.2" customHeight="1" x14ac:dyDescent="0.2">
      <c r="A288" s="14"/>
      <c r="B288" s="7"/>
      <c r="C288" s="13"/>
      <c r="D288" s="8">
        <v>450</v>
      </c>
      <c r="E288" s="9" t="s">
        <v>24</v>
      </c>
      <c r="F288" s="10" t="s">
        <v>25</v>
      </c>
    </row>
    <row r="289" spans="1:6" ht="15.2" customHeight="1" x14ac:dyDescent="0.2">
      <c r="A289" s="17" t="s">
        <v>15</v>
      </c>
      <c r="B289" s="17"/>
      <c r="C289" s="17"/>
      <c r="D289" s="11">
        <f>+D287+D288</f>
        <v>900</v>
      </c>
      <c r="E289" s="18"/>
      <c r="F289" s="18"/>
    </row>
    <row r="290" spans="1:6" ht="15.2" customHeight="1" x14ac:dyDescent="0.2">
      <c r="A290" s="14" t="s">
        <v>327</v>
      </c>
      <c r="B290" s="13" t="s">
        <v>328</v>
      </c>
      <c r="C290" s="13" t="s">
        <v>69</v>
      </c>
      <c r="D290" s="8">
        <v>100.1</v>
      </c>
      <c r="E290" s="9" t="s">
        <v>24</v>
      </c>
      <c r="F290" s="10" t="s">
        <v>25</v>
      </c>
    </row>
    <row r="291" spans="1:6" ht="15.2" customHeight="1" x14ac:dyDescent="0.2">
      <c r="A291" s="17" t="s">
        <v>15</v>
      </c>
      <c r="B291" s="17"/>
      <c r="C291" s="17"/>
      <c r="D291" s="11">
        <f>+D290</f>
        <v>100.1</v>
      </c>
      <c r="E291" s="18"/>
      <c r="F291" s="18"/>
    </row>
    <row r="292" spans="1:6" ht="15.2" customHeight="1" x14ac:dyDescent="0.2">
      <c r="A292" s="14" t="s">
        <v>329</v>
      </c>
      <c r="B292" s="13" t="s">
        <v>330</v>
      </c>
      <c r="C292" s="13" t="s">
        <v>53</v>
      </c>
      <c r="D292" s="8">
        <v>67</v>
      </c>
      <c r="E292" s="15" t="s">
        <v>24</v>
      </c>
      <c r="F292" s="10" t="s">
        <v>25</v>
      </c>
    </row>
    <row r="293" spans="1:6" ht="15.2" customHeight="1" x14ac:dyDescent="0.2">
      <c r="A293" s="17" t="s">
        <v>15</v>
      </c>
      <c r="B293" s="17"/>
      <c r="C293" s="17"/>
      <c r="D293" s="11">
        <f>+D292</f>
        <v>67</v>
      </c>
      <c r="E293" s="18"/>
      <c r="F293" s="18"/>
    </row>
    <row r="294" spans="1:6" ht="15.2" customHeight="1" x14ac:dyDescent="0.2">
      <c r="A294" s="14" t="s">
        <v>331</v>
      </c>
      <c r="B294" s="7"/>
      <c r="C294" s="13" t="s">
        <v>332</v>
      </c>
      <c r="D294" s="8">
        <v>143.93</v>
      </c>
      <c r="E294" s="15" t="s">
        <v>21</v>
      </c>
      <c r="F294" s="10" t="s">
        <v>22</v>
      </c>
    </row>
    <row r="295" spans="1:6" ht="15.2" customHeight="1" x14ac:dyDescent="0.2">
      <c r="A295" s="17" t="s">
        <v>15</v>
      </c>
      <c r="B295" s="17"/>
      <c r="C295" s="17"/>
      <c r="D295" s="11">
        <f>+D294</f>
        <v>143.93</v>
      </c>
      <c r="E295" s="18"/>
      <c r="F295" s="18"/>
    </row>
    <row r="296" spans="1:6" ht="15.2" customHeight="1" x14ac:dyDescent="0.2">
      <c r="A296" s="14" t="s">
        <v>333</v>
      </c>
      <c r="B296" s="13" t="s">
        <v>334</v>
      </c>
      <c r="C296" s="13" t="s">
        <v>69</v>
      </c>
      <c r="D296" s="8">
        <v>50.7</v>
      </c>
      <c r="E296" s="15" t="s">
        <v>21</v>
      </c>
      <c r="F296" s="10" t="s">
        <v>22</v>
      </c>
    </row>
    <row r="297" spans="1:6" ht="15.2" customHeight="1" x14ac:dyDescent="0.2">
      <c r="A297" s="14"/>
      <c r="B297" s="13"/>
      <c r="C297" s="13"/>
      <c r="D297" s="8">
        <v>34.25</v>
      </c>
      <c r="E297" s="15" t="s">
        <v>21</v>
      </c>
      <c r="F297" s="10" t="s">
        <v>22</v>
      </c>
    </row>
    <row r="298" spans="1:6" ht="15.2" customHeight="1" x14ac:dyDescent="0.2">
      <c r="A298" s="17" t="s">
        <v>15</v>
      </c>
      <c r="B298" s="17"/>
      <c r="C298" s="17"/>
      <c r="D298" s="11">
        <f>+D296+D297</f>
        <v>84.95</v>
      </c>
      <c r="E298" s="18"/>
      <c r="F298" s="18"/>
    </row>
    <row r="299" spans="1:6" ht="15.2" customHeight="1" x14ac:dyDescent="0.2">
      <c r="A299" s="14" t="s">
        <v>335</v>
      </c>
      <c r="B299" s="13" t="s">
        <v>336</v>
      </c>
      <c r="C299" s="13" t="s">
        <v>69</v>
      </c>
      <c r="D299" s="8">
        <v>25.6</v>
      </c>
      <c r="E299" s="15" t="s">
        <v>21</v>
      </c>
      <c r="F299" s="10" t="s">
        <v>22</v>
      </c>
    </row>
    <row r="300" spans="1:6" ht="15.2" customHeight="1" x14ac:dyDescent="0.2">
      <c r="A300" s="17" t="s">
        <v>15</v>
      </c>
      <c r="B300" s="17"/>
      <c r="C300" s="17"/>
      <c r="D300" s="11">
        <f>+D299</f>
        <v>25.6</v>
      </c>
      <c r="E300" s="18"/>
      <c r="F300" s="18"/>
    </row>
    <row r="301" spans="1:6" ht="15.2" customHeight="1" x14ac:dyDescent="0.2">
      <c r="A301" s="14" t="s">
        <v>337</v>
      </c>
      <c r="B301" s="13" t="s">
        <v>338</v>
      </c>
      <c r="C301" s="13" t="s">
        <v>53</v>
      </c>
      <c r="D301" s="8">
        <v>119</v>
      </c>
      <c r="E301" s="15" t="s">
        <v>21</v>
      </c>
      <c r="F301" s="10" t="s">
        <v>22</v>
      </c>
    </row>
    <row r="302" spans="1:6" ht="15.2" customHeight="1" x14ac:dyDescent="0.2">
      <c r="A302" s="14"/>
      <c r="B302" s="13"/>
      <c r="C302" s="13"/>
      <c r="D302" s="8">
        <v>13.06</v>
      </c>
      <c r="E302" s="15" t="s">
        <v>21</v>
      </c>
      <c r="F302" s="10" t="s">
        <v>22</v>
      </c>
    </row>
    <row r="303" spans="1:6" ht="15.2" customHeight="1" x14ac:dyDescent="0.2">
      <c r="A303" s="14"/>
      <c r="B303" s="13"/>
      <c r="C303" s="13"/>
      <c r="D303" s="8">
        <v>16.760000000000002</v>
      </c>
      <c r="E303" s="15" t="s">
        <v>59</v>
      </c>
      <c r="F303" s="10" t="s">
        <v>60</v>
      </c>
    </row>
    <row r="304" spans="1:6" ht="15.2" customHeight="1" x14ac:dyDescent="0.2">
      <c r="A304" s="14"/>
      <c r="B304" s="13"/>
      <c r="C304" s="13"/>
      <c r="D304" s="8">
        <v>9.5399999999999991</v>
      </c>
      <c r="E304" s="15" t="s">
        <v>59</v>
      </c>
      <c r="F304" s="10" t="s">
        <v>60</v>
      </c>
    </row>
    <row r="305" spans="1:6" ht="15.2" customHeight="1" x14ac:dyDescent="0.2">
      <c r="A305" s="14"/>
      <c r="B305" s="13"/>
      <c r="C305" s="13"/>
      <c r="D305" s="8">
        <v>240.94</v>
      </c>
      <c r="E305" s="15" t="s">
        <v>27</v>
      </c>
      <c r="F305" s="10" t="s">
        <v>28</v>
      </c>
    </row>
    <row r="306" spans="1:6" ht="15.2" customHeight="1" x14ac:dyDescent="0.2">
      <c r="A306" s="14"/>
      <c r="B306" s="13"/>
      <c r="C306" s="13"/>
      <c r="D306" s="8">
        <v>26.18</v>
      </c>
      <c r="E306" s="15" t="s">
        <v>27</v>
      </c>
      <c r="F306" s="10" t="s">
        <v>28</v>
      </c>
    </row>
    <row r="307" spans="1:6" ht="15.2" customHeight="1" x14ac:dyDescent="0.2">
      <c r="A307" s="14"/>
      <c r="B307" s="13"/>
      <c r="C307" s="13"/>
      <c r="D307" s="8">
        <v>60.98</v>
      </c>
      <c r="E307" s="15" t="s">
        <v>27</v>
      </c>
      <c r="F307" s="10" t="s">
        <v>28</v>
      </c>
    </row>
    <row r="308" spans="1:6" ht="15.2" customHeight="1" x14ac:dyDescent="0.2">
      <c r="A308" s="14"/>
      <c r="B308" s="13"/>
      <c r="C308" s="13"/>
      <c r="D308" s="8">
        <v>168.45</v>
      </c>
      <c r="E308" s="15" t="s">
        <v>159</v>
      </c>
      <c r="F308" s="10" t="s">
        <v>160</v>
      </c>
    </row>
    <row r="309" spans="1:6" ht="15.2" customHeight="1" x14ac:dyDescent="0.2">
      <c r="A309" s="17" t="s">
        <v>15</v>
      </c>
      <c r="B309" s="17"/>
      <c r="C309" s="17"/>
      <c r="D309" s="11">
        <f>+D301+D302+D303+D304+D305+D306+D307+D308</f>
        <v>654.91</v>
      </c>
      <c r="E309" s="18"/>
      <c r="F309" s="18"/>
    </row>
    <row r="310" spans="1:6" ht="15.2" customHeight="1" x14ac:dyDescent="0.2">
      <c r="A310" s="14" t="s">
        <v>339</v>
      </c>
      <c r="B310" s="13" t="s">
        <v>340</v>
      </c>
      <c r="C310" s="13" t="s">
        <v>53</v>
      </c>
      <c r="D310" s="8">
        <v>19.440000000000001</v>
      </c>
      <c r="E310" s="15" t="s">
        <v>21</v>
      </c>
      <c r="F310" s="10" t="s">
        <v>22</v>
      </c>
    </row>
    <row r="311" spans="1:6" ht="15.2" customHeight="1" x14ac:dyDescent="0.2">
      <c r="A311" s="17" t="s">
        <v>15</v>
      </c>
      <c r="B311" s="17"/>
      <c r="C311" s="17"/>
      <c r="D311" s="11">
        <f>+D310</f>
        <v>19.440000000000001</v>
      </c>
      <c r="E311" s="18"/>
      <c r="F311" s="18"/>
    </row>
    <row r="312" spans="1:6" ht="15.2" customHeight="1" x14ac:dyDescent="0.2">
      <c r="A312" s="6" t="s">
        <v>341</v>
      </c>
      <c r="B312" s="7" t="s">
        <v>342</v>
      </c>
      <c r="C312" s="7" t="s">
        <v>343</v>
      </c>
      <c r="D312" s="8">
        <v>35.4</v>
      </c>
      <c r="E312" s="9" t="s">
        <v>59</v>
      </c>
      <c r="F312" s="10" t="s">
        <v>60</v>
      </c>
    </row>
    <row r="313" spans="1:6" ht="15.2" customHeight="1" x14ac:dyDescent="0.2">
      <c r="A313" s="17" t="s">
        <v>15</v>
      </c>
      <c r="B313" s="17"/>
      <c r="C313" s="17"/>
      <c r="D313" s="11">
        <f>+D312</f>
        <v>35.4</v>
      </c>
      <c r="E313" s="18"/>
      <c r="F313" s="18"/>
    </row>
    <row r="314" spans="1:6" ht="15.2" customHeight="1" x14ac:dyDescent="0.2">
      <c r="A314" s="6" t="s">
        <v>344</v>
      </c>
      <c r="B314" s="7" t="s">
        <v>246</v>
      </c>
      <c r="C314" s="7" t="s">
        <v>53</v>
      </c>
      <c r="D314" s="8">
        <v>4.79</v>
      </c>
      <c r="E314" s="9" t="s">
        <v>59</v>
      </c>
      <c r="F314" s="10" t="s">
        <v>60</v>
      </c>
    </row>
    <row r="315" spans="1:6" ht="15.2" customHeight="1" x14ac:dyDescent="0.2">
      <c r="A315" s="17" t="s">
        <v>15</v>
      </c>
      <c r="B315" s="17"/>
      <c r="C315" s="17"/>
      <c r="D315" s="11">
        <f>+D314</f>
        <v>4.79</v>
      </c>
      <c r="E315" s="18"/>
      <c r="F315" s="18"/>
    </row>
    <row r="316" spans="1:6" ht="15.2" customHeight="1" x14ac:dyDescent="0.2">
      <c r="A316" s="6" t="s">
        <v>345</v>
      </c>
      <c r="B316" s="7" t="s">
        <v>346</v>
      </c>
      <c r="C316" s="13" t="s">
        <v>53</v>
      </c>
      <c r="D316" s="8">
        <v>108.74</v>
      </c>
      <c r="E316" s="9" t="s">
        <v>59</v>
      </c>
      <c r="F316" s="10" t="s">
        <v>60</v>
      </c>
    </row>
    <row r="317" spans="1:6" ht="15.2" customHeight="1" x14ac:dyDescent="0.2">
      <c r="A317" s="17" t="s">
        <v>15</v>
      </c>
      <c r="B317" s="17"/>
      <c r="C317" s="17"/>
      <c r="D317" s="11">
        <f>+D316</f>
        <v>108.74</v>
      </c>
      <c r="E317" s="18"/>
      <c r="F317" s="18"/>
    </row>
    <row r="318" spans="1:6" ht="15.2" customHeight="1" x14ac:dyDescent="0.2">
      <c r="A318" s="14" t="s">
        <v>347</v>
      </c>
      <c r="B318" s="13" t="s">
        <v>348</v>
      </c>
      <c r="C318" s="13" t="s">
        <v>343</v>
      </c>
      <c r="D318" s="8">
        <v>21.48</v>
      </c>
      <c r="E318" s="9" t="s">
        <v>59</v>
      </c>
      <c r="F318" s="10" t="s">
        <v>60</v>
      </c>
    </row>
    <row r="319" spans="1:6" ht="15.2" customHeight="1" x14ac:dyDescent="0.2">
      <c r="A319" s="17" t="s">
        <v>15</v>
      </c>
      <c r="B319" s="17"/>
      <c r="C319" s="17"/>
      <c r="D319" s="11">
        <f>+D318</f>
        <v>21.48</v>
      </c>
      <c r="E319" s="18"/>
      <c r="F319" s="18"/>
    </row>
    <row r="320" spans="1:6" ht="15.2" customHeight="1" x14ac:dyDescent="0.2">
      <c r="A320" s="14" t="s">
        <v>349</v>
      </c>
      <c r="B320" s="13" t="s">
        <v>350</v>
      </c>
      <c r="C320" s="13" t="s">
        <v>312</v>
      </c>
      <c r="D320" s="8">
        <v>26.36</v>
      </c>
      <c r="E320" s="9" t="s">
        <v>59</v>
      </c>
      <c r="F320" s="10" t="s">
        <v>60</v>
      </c>
    </row>
    <row r="321" spans="1:6" ht="15.2" customHeight="1" x14ac:dyDescent="0.2">
      <c r="A321" s="14"/>
      <c r="B321" s="13"/>
      <c r="C321" s="13"/>
      <c r="D321" s="8">
        <v>65</v>
      </c>
      <c r="E321" s="9" t="s">
        <v>27</v>
      </c>
      <c r="F321" s="10" t="s">
        <v>28</v>
      </c>
    </row>
    <row r="322" spans="1:6" ht="15.2" customHeight="1" x14ac:dyDescent="0.2">
      <c r="A322" s="14"/>
      <c r="B322" s="13"/>
      <c r="C322" s="13"/>
      <c r="D322" s="8">
        <v>8.25</v>
      </c>
      <c r="E322" s="9" t="s">
        <v>381</v>
      </c>
      <c r="F322" s="10" t="s">
        <v>382</v>
      </c>
    </row>
    <row r="323" spans="1:6" ht="15.2" customHeight="1" x14ac:dyDescent="0.2">
      <c r="A323" s="17" t="s">
        <v>15</v>
      </c>
      <c r="B323" s="17"/>
      <c r="C323" s="17"/>
      <c r="D323" s="11">
        <f>+D320+D321+D322</f>
        <v>99.61</v>
      </c>
      <c r="E323" s="18"/>
      <c r="F323" s="18"/>
    </row>
    <row r="324" spans="1:6" ht="15.2" customHeight="1" x14ac:dyDescent="0.2">
      <c r="A324" s="14" t="s">
        <v>351</v>
      </c>
      <c r="B324" s="13" t="s">
        <v>352</v>
      </c>
      <c r="C324" s="13" t="s">
        <v>69</v>
      </c>
      <c r="D324" s="8">
        <v>78.03</v>
      </c>
      <c r="E324" s="9" t="s">
        <v>59</v>
      </c>
      <c r="F324" s="10" t="s">
        <v>60</v>
      </c>
    </row>
    <row r="325" spans="1:6" ht="15.2" customHeight="1" x14ac:dyDescent="0.2">
      <c r="A325" s="14"/>
      <c r="B325" s="13"/>
      <c r="C325" s="13"/>
      <c r="D325" s="8">
        <v>27.96</v>
      </c>
      <c r="E325" s="9" t="s">
        <v>59</v>
      </c>
      <c r="F325" s="10" t="s">
        <v>60</v>
      </c>
    </row>
    <row r="326" spans="1:6" ht="15.2" customHeight="1" x14ac:dyDescent="0.2">
      <c r="A326" s="17" t="s">
        <v>15</v>
      </c>
      <c r="B326" s="17"/>
      <c r="C326" s="17"/>
      <c r="D326" s="11">
        <f>+D324+D325</f>
        <v>105.99000000000001</v>
      </c>
      <c r="E326" s="18"/>
      <c r="F326" s="18"/>
    </row>
    <row r="327" spans="1:6" ht="15.2" customHeight="1" x14ac:dyDescent="0.2">
      <c r="A327" s="14" t="s">
        <v>353</v>
      </c>
      <c r="B327" s="13" t="s">
        <v>354</v>
      </c>
      <c r="C327" s="13" t="s">
        <v>69</v>
      </c>
      <c r="D327" s="8">
        <v>16.3</v>
      </c>
      <c r="E327" s="9" t="s">
        <v>59</v>
      </c>
      <c r="F327" s="10" t="s">
        <v>60</v>
      </c>
    </row>
    <row r="328" spans="1:6" ht="15.2" customHeight="1" x14ac:dyDescent="0.2">
      <c r="A328" s="17" t="s">
        <v>15</v>
      </c>
      <c r="B328" s="17"/>
      <c r="C328" s="17"/>
      <c r="D328" s="11">
        <f>+D327</f>
        <v>16.3</v>
      </c>
      <c r="E328" s="18"/>
      <c r="F328" s="18"/>
    </row>
    <row r="329" spans="1:6" ht="15.2" customHeight="1" x14ac:dyDescent="0.2">
      <c r="A329" s="14" t="s">
        <v>355</v>
      </c>
      <c r="B329" s="13" t="s">
        <v>356</v>
      </c>
      <c r="C329" s="13" t="s">
        <v>69</v>
      </c>
      <c r="D329" s="8">
        <v>2.2000000000000002</v>
      </c>
      <c r="E329" s="9" t="s">
        <v>59</v>
      </c>
      <c r="F329" s="10" t="s">
        <v>60</v>
      </c>
    </row>
    <row r="330" spans="1:6" ht="15.2" customHeight="1" x14ac:dyDescent="0.2">
      <c r="A330" s="17" t="s">
        <v>15</v>
      </c>
      <c r="B330" s="17"/>
      <c r="C330" s="17"/>
      <c r="D330" s="11">
        <f>+D329</f>
        <v>2.2000000000000002</v>
      </c>
      <c r="E330" s="18"/>
      <c r="F330" s="18"/>
    </row>
    <row r="331" spans="1:6" ht="15.2" customHeight="1" x14ac:dyDescent="0.2">
      <c r="A331" s="14" t="s">
        <v>357</v>
      </c>
      <c r="B331" s="13"/>
      <c r="C331" s="13"/>
      <c r="D331" s="8">
        <v>124.6</v>
      </c>
      <c r="E331" s="9" t="s">
        <v>59</v>
      </c>
      <c r="F331" s="10" t="s">
        <v>60</v>
      </c>
    </row>
    <row r="332" spans="1:6" ht="15.2" customHeight="1" x14ac:dyDescent="0.2">
      <c r="A332" s="17" t="s">
        <v>15</v>
      </c>
      <c r="B332" s="17"/>
      <c r="C332" s="17"/>
      <c r="D332" s="11">
        <f>+D331</f>
        <v>124.6</v>
      </c>
      <c r="E332" s="18"/>
      <c r="F332" s="18"/>
    </row>
    <row r="333" spans="1:6" ht="15.2" customHeight="1" x14ac:dyDescent="0.2">
      <c r="A333" s="14" t="s">
        <v>358</v>
      </c>
      <c r="B333" s="13" t="s">
        <v>359</v>
      </c>
      <c r="C333" s="13" t="s">
        <v>37</v>
      </c>
      <c r="D333" s="8">
        <v>35.26</v>
      </c>
      <c r="E333" s="9" t="s">
        <v>59</v>
      </c>
      <c r="F333" s="10" t="s">
        <v>60</v>
      </c>
    </row>
    <row r="334" spans="1:6" ht="15.2" customHeight="1" x14ac:dyDescent="0.2">
      <c r="A334" s="17" t="s">
        <v>15</v>
      </c>
      <c r="B334" s="17"/>
      <c r="C334" s="17"/>
      <c r="D334" s="11">
        <f>+D333</f>
        <v>35.26</v>
      </c>
      <c r="E334" s="18"/>
      <c r="F334" s="18"/>
    </row>
    <row r="335" spans="1:6" ht="15.2" customHeight="1" x14ac:dyDescent="0.2">
      <c r="A335" s="14" t="s">
        <v>360</v>
      </c>
      <c r="B335" s="13" t="s">
        <v>361</v>
      </c>
      <c r="C335" s="13" t="s">
        <v>285</v>
      </c>
      <c r="D335" s="8">
        <v>64.69</v>
      </c>
      <c r="E335" s="15" t="s">
        <v>27</v>
      </c>
      <c r="F335" s="10" t="s">
        <v>28</v>
      </c>
    </row>
    <row r="336" spans="1:6" ht="15.2" customHeight="1" x14ac:dyDescent="0.2">
      <c r="A336" s="17" t="s">
        <v>15</v>
      </c>
      <c r="B336" s="17"/>
      <c r="C336" s="17"/>
      <c r="D336" s="11">
        <f>+D335</f>
        <v>64.69</v>
      </c>
      <c r="E336" s="18"/>
      <c r="F336" s="18"/>
    </row>
    <row r="337" spans="1:6" ht="15.2" customHeight="1" x14ac:dyDescent="0.2">
      <c r="A337" s="14" t="s">
        <v>362</v>
      </c>
      <c r="B337" s="13" t="s">
        <v>363</v>
      </c>
      <c r="C337" s="13" t="s">
        <v>364</v>
      </c>
      <c r="D337" s="8">
        <v>19.989999999999998</v>
      </c>
      <c r="E337" s="15" t="s">
        <v>27</v>
      </c>
      <c r="F337" s="10" t="s">
        <v>28</v>
      </c>
    </row>
    <row r="338" spans="1:6" ht="15.2" customHeight="1" x14ac:dyDescent="0.2">
      <c r="A338" s="14"/>
      <c r="B338" s="13"/>
      <c r="C338" s="13"/>
      <c r="D338" s="8">
        <v>179.98</v>
      </c>
      <c r="E338" s="15" t="s">
        <v>27</v>
      </c>
      <c r="F338" s="10" t="s">
        <v>28</v>
      </c>
    </row>
    <row r="339" spans="1:6" ht="15.2" customHeight="1" x14ac:dyDescent="0.2">
      <c r="A339" s="17" t="s">
        <v>15</v>
      </c>
      <c r="B339" s="17"/>
      <c r="C339" s="17"/>
      <c r="D339" s="11">
        <f>+D337+D338</f>
        <v>199.97</v>
      </c>
      <c r="E339" s="18"/>
      <c r="F339" s="18"/>
    </row>
    <row r="340" spans="1:6" ht="15.2" customHeight="1" x14ac:dyDescent="0.2">
      <c r="A340" s="14" t="s">
        <v>365</v>
      </c>
      <c r="B340" s="13" t="s">
        <v>366</v>
      </c>
      <c r="C340" s="13" t="s">
        <v>69</v>
      </c>
      <c r="D340" s="8">
        <v>79.5</v>
      </c>
      <c r="E340" s="15" t="s">
        <v>27</v>
      </c>
      <c r="F340" s="10" t="s">
        <v>28</v>
      </c>
    </row>
    <row r="341" spans="1:6" ht="15.2" customHeight="1" x14ac:dyDescent="0.2">
      <c r="A341" s="17" t="s">
        <v>15</v>
      </c>
      <c r="B341" s="17"/>
      <c r="C341" s="17"/>
      <c r="D341" s="11">
        <f>+D340</f>
        <v>79.5</v>
      </c>
      <c r="E341" s="18"/>
      <c r="F341" s="18"/>
    </row>
    <row r="342" spans="1:6" ht="15.2" customHeight="1" x14ac:dyDescent="0.2">
      <c r="A342" s="14" t="s">
        <v>367</v>
      </c>
      <c r="B342" s="13" t="s">
        <v>368</v>
      </c>
      <c r="C342" s="13" t="s">
        <v>53</v>
      </c>
      <c r="D342" s="8">
        <v>196.98</v>
      </c>
      <c r="E342" s="15" t="s">
        <v>369</v>
      </c>
      <c r="F342" s="16" t="s">
        <v>396</v>
      </c>
    </row>
    <row r="343" spans="1:6" ht="15.2" customHeight="1" x14ac:dyDescent="0.2">
      <c r="A343" s="17" t="s">
        <v>15</v>
      </c>
      <c r="B343" s="17"/>
      <c r="C343" s="17"/>
      <c r="D343" s="11">
        <f>+D342</f>
        <v>196.98</v>
      </c>
      <c r="E343" s="18"/>
      <c r="F343" s="18"/>
    </row>
    <row r="344" spans="1:6" ht="15.2" customHeight="1" x14ac:dyDescent="0.2">
      <c r="A344" s="14" t="s">
        <v>370</v>
      </c>
      <c r="B344" s="13"/>
      <c r="C344" s="13" t="s">
        <v>371</v>
      </c>
      <c r="D344" s="8">
        <v>1099.8</v>
      </c>
      <c r="E344" s="15" t="s">
        <v>84</v>
      </c>
      <c r="F344" s="16" t="s">
        <v>372</v>
      </c>
    </row>
    <row r="345" spans="1:6" ht="15.2" customHeight="1" x14ac:dyDescent="0.2">
      <c r="A345" s="17" t="s">
        <v>15</v>
      </c>
      <c r="B345" s="17"/>
      <c r="C345" s="17"/>
      <c r="D345" s="11">
        <f>+D344</f>
        <v>1099.8</v>
      </c>
      <c r="E345" s="18"/>
      <c r="F345" s="18"/>
    </row>
    <row r="346" spans="1:6" ht="15.2" customHeight="1" x14ac:dyDescent="0.2">
      <c r="A346" s="14" t="s">
        <v>373</v>
      </c>
      <c r="B346" s="13"/>
      <c r="C346" s="13" t="s">
        <v>374</v>
      </c>
      <c r="D346" s="8">
        <v>135.88999999999999</v>
      </c>
      <c r="E346" s="15" t="s">
        <v>13</v>
      </c>
      <c r="F346" s="16" t="s">
        <v>14</v>
      </c>
    </row>
    <row r="347" spans="1:6" ht="15.2" customHeight="1" x14ac:dyDescent="0.2">
      <c r="A347" s="17" t="s">
        <v>15</v>
      </c>
      <c r="B347" s="17"/>
      <c r="C347" s="17"/>
      <c r="D347" s="11">
        <f>+D346</f>
        <v>135.88999999999999</v>
      </c>
      <c r="E347" s="18"/>
      <c r="F347" s="18"/>
    </row>
    <row r="348" spans="1:6" ht="15.2" customHeight="1" x14ac:dyDescent="0.2">
      <c r="A348" s="14" t="s">
        <v>375</v>
      </c>
      <c r="B348" s="13"/>
      <c r="C348" s="13" t="s">
        <v>376</v>
      </c>
      <c r="D348" s="8">
        <v>2204.63</v>
      </c>
      <c r="E348" s="15" t="s">
        <v>13</v>
      </c>
      <c r="F348" s="16" t="s">
        <v>14</v>
      </c>
    </row>
    <row r="349" spans="1:6" ht="15.2" customHeight="1" x14ac:dyDescent="0.2">
      <c r="A349" s="17" t="s">
        <v>15</v>
      </c>
      <c r="B349" s="17"/>
      <c r="C349" s="17"/>
      <c r="D349" s="11">
        <f>+D348</f>
        <v>2204.63</v>
      </c>
      <c r="E349" s="18"/>
      <c r="F349" s="18"/>
    </row>
    <row r="350" spans="1:6" ht="15.2" customHeight="1" x14ac:dyDescent="0.2">
      <c r="A350" s="14" t="s">
        <v>377</v>
      </c>
      <c r="B350" s="13"/>
      <c r="C350" s="13" t="s">
        <v>314</v>
      </c>
      <c r="D350" s="8">
        <v>479.52</v>
      </c>
      <c r="E350" s="15" t="s">
        <v>378</v>
      </c>
      <c r="F350" s="16" t="s">
        <v>395</v>
      </c>
    </row>
    <row r="351" spans="1:6" ht="15.2" customHeight="1" x14ac:dyDescent="0.2">
      <c r="A351" s="17" t="s">
        <v>15</v>
      </c>
      <c r="B351" s="17"/>
      <c r="C351" s="17"/>
      <c r="D351" s="11">
        <f>+D350</f>
        <v>479.52</v>
      </c>
      <c r="E351" s="18"/>
      <c r="F351" s="18"/>
    </row>
    <row r="352" spans="1:6" ht="15.2" customHeight="1" x14ac:dyDescent="0.2">
      <c r="A352" s="14" t="s">
        <v>379</v>
      </c>
      <c r="B352" s="13" t="s">
        <v>380</v>
      </c>
      <c r="C352" s="13" t="s">
        <v>304</v>
      </c>
      <c r="D352" s="8">
        <v>60.42</v>
      </c>
      <c r="E352" s="15" t="s">
        <v>381</v>
      </c>
      <c r="F352" s="16" t="s">
        <v>382</v>
      </c>
    </row>
    <row r="353" spans="1:6" ht="15.2" customHeight="1" x14ac:dyDescent="0.2">
      <c r="A353" s="14"/>
      <c r="B353" s="13" t="s">
        <v>380</v>
      </c>
      <c r="C353" s="13" t="s">
        <v>304</v>
      </c>
      <c r="D353" s="8">
        <v>7.08</v>
      </c>
      <c r="E353" s="15" t="s">
        <v>381</v>
      </c>
      <c r="F353" s="16" t="s">
        <v>382</v>
      </c>
    </row>
    <row r="354" spans="1:6" ht="15.2" customHeight="1" x14ac:dyDescent="0.2">
      <c r="A354" s="14"/>
      <c r="B354" s="13" t="s">
        <v>380</v>
      </c>
      <c r="C354" s="13" t="s">
        <v>304</v>
      </c>
      <c r="D354" s="8">
        <v>53.17</v>
      </c>
      <c r="E354" s="15" t="s">
        <v>381</v>
      </c>
      <c r="F354" s="16" t="s">
        <v>382</v>
      </c>
    </row>
    <row r="355" spans="1:6" ht="15.2" customHeight="1" x14ac:dyDescent="0.2">
      <c r="A355" s="17" t="s">
        <v>15</v>
      </c>
      <c r="B355" s="17"/>
      <c r="C355" s="17"/>
      <c r="D355" s="11">
        <f>+D352+D353+D354</f>
        <v>120.67</v>
      </c>
      <c r="E355" s="18"/>
      <c r="F355" s="18"/>
    </row>
    <row r="356" spans="1:6" ht="15.2" customHeight="1" x14ac:dyDescent="0.2">
      <c r="A356" s="14" t="s">
        <v>383</v>
      </c>
      <c r="B356" s="13" t="s">
        <v>384</v>
      </c>
      <c r="C356" s="13" t="s">
        <v>69</v>
      </c>
      <c r="D356" s="8">
        <v>29.7</v>
      </c>
      <c r="E356" s="15" t="s">
        <v>381</v>
      </c>
      <c r="F356" s="16" t="s">
        <v>382</v>
      </c>
    </row>
    <row r="357" spans="1:6" ht="15.2" customHeight="1" x14ac:dyDescent="0.2">
      <c r="A357" s="14"/>
      <c r="B357" s="13" t="s">
        <v>384</v>
      </c>
      <c r="C357" s="13" t="s">
        <v>69</v>
      </c>
      <c r="D357" s="8">
        <v>21.84</v>
      </c>
      <c r="E357" s="15" t="s">
        <v>381</v>
      </c>
      <c r="F357" s="16" t="s">
        <v>382</v>
      </c>
    </row>
    <row r="358" spans="1:6" ht="15.2" customHeight="1" x14ac:dyDescent="0.2">
      <c r="A358" s="17" t="s">
        <v>15</v>
      </c>
      <c r="B358" s="17"/>
      <c r="C358" s="17"/>
      <c r="D358" s="11">
        <f>+D356+D357</f>
        <v>51.54</v>
      </c>
      <c r="E358" s="18"/>
      <c r="F358" s="18"/>
    </row>
    <row r="359" spans="1:6" ht="15.2" customHeight="1" x14ac:dyDescent="0.2">
      <c r="A359" s="14" t="s">
        <v>385</v>
      </c>
      <c r="B359" s="13" t="s">
        <v>386</v>
      </c>
      <c r="C359" s="13" t="s">
        <v>303</v>
      </c>
      <c r="D359" s="8">
        <v>22</v>
      </c>
      <c r="E359" s="15" t="s">
        <v>381</v>
      </c>
      <c r="F359" s="16" t="s">
        <v>382</v>
      </c>
    </row>
    <row r="360" spans="1:6" ht="15.2" customHeight="1" x14ac:dyDescent="0.2">
      <c r="A360" s="17" t="s">
        <v>15</v>
      </c>
      <c r="B360" s="17"/>
      <c r="C360" s="17"/>
      <c r="D360" s="11">
        <f>+D359</f>
        <v>22</v>
      </c>
      <c r="E360" s="18"/>
      <c r="F360" s="18"/>
    </row>
    <row r="361" spans="1:6" ht="15.2" customHeight="1" x14ac:dyDescent="0.2">
      <c r="A361" s="14" t="s">
        <v>387</v>
      </c>
      <c r="B361" s="13">
        <v>18683136487</v>
      </c>
      <c r="C361" s="13" t="s">
        <v>53</v>
      </c>
      <c r="D361" s="8">
        <v>20</v>
      </c>
      <c r="E361" s="15">
        <v>3294</v>
      </c>
      <c r="F361" s="10" t="s">
        <v>388</v>
      </c>
    </row>
    <row r="362" spans="1:6" ht="15.2" customHeight="1" x14ac:dyDescent="0.2">
      <c r="A362" s="17" t="s">
        <v>15</v>
      </c>
      <c r="B362" s="17"/>
      <c r="C362" s="17"/>
      <c r="D362" s="11">
        <f>+D361</f>
        <v>20</v>
      </c>
      <c r="E362" s="18"/>
      <c r="F362" s="18"/>
    </row>
    <row r="363" spans="1:6" ht="15.2" customHeight="1" x14ac:dyDescent="0.2">
      <c r="A363" s="14" t="s">
        <v>390</v>
      </c>
      <c r="B363" s="13"/>
      <c r="C363" s="13" t="s">
        <v>389</v>
      </c>
      <c r="D363" s="8">
        <v>3000</v>
      </c>
      <c r="E363" s="15">
        <v>3294</v>
      </c>
      <c r="F363" s="10" t="s">
        <v>388</v>
      </c>
    </row>
    <row r="364" spans="1:6" ht="15.2" customHeight="1" x14ac:dyDescent="0.2">
      <c r="A364" s="17" t="s">
        <v>15</v>
      </c>
      <c r="B364" s="17"/>
      <c r="C364" s="17"/>
      <c r="D364" s="11">
        <f>+D363</f>
        <v>3000</v>
      </c>
      <c r="E364" s="18"/>
      <c r="F364" s="18"/>
    </row>
    <row r="365" spans="1:6" ht="15.2" customHeight="1" x14ac:dyDescent="0.2">
      <c r="A365" s="14" t="s">
        <v>391</v>
      </c>
      <c r="B365" s="13"/>
      <c r="C365" s="13" t="s">
        <v>392</v>
      </c>
      <c r="D365" s="8">
        <v>3500</v>
      </c>
      <c r="E365" s="15">
        <v>3294</v>
      </c>
      <c r="F365" s="10" t="s">
        <v>388</v>
      </c>
    </row>
    <row r="366" spans="1:6" ht="15.2" customHeight="1" x14ac:dyDescent="0.2">
      <c r="A366" s="17" t="s">
        <v>15</v>
      </c>
      <c r="B366" s="17"/>
      <c r="C366" s="17"/>
      <c r="D366" s="11">
        <f>+D365</f>
        <v>3500</v>
      </c>
      <c r="E366" s="18"/>
      <c r="F366" s="18"/>
    </row>
    <row r="367" spans="1:6" ht="15.2" customHeight="1" x14ac:dyDescent="0.2">
      <c r="A367" s="14" t="s">
        <v>393</v>
      </c>
      <c r="B367" s="13" t="s">
        <v>394</v>
      </c>
      <c r="C367" s="13" t="s">
        <v>69</v>
      </c>
      <c r="D367" s="8">
        <v>132.72</v>
      </c>
      <c r="E367" s="15" t="s">
        <v>226</v>
      </c>
      <c r="F367" s="16" t="s">
        <v>227</v>
      </c>
    </row>
    <row r="368" spans="1:6" ht="15.2" customHeight="1" x14ac:dyDescent="0.2">
      <c r="A368" s="17"/>
      <c r="B368" s="17"/>
      <c r="C368" s="17"/>
      <c r="D368" s="11">
        <f>+D367</f>
        <v>132.72</v>
      </c>
      <c r="E368" s="18"/>
      <c r="F368" s="18"/>
    </row>
    <row r="369" spans="1:6" x14ac:dyDescent="0.2">
      <c r="A369" s="23" t="s">
        <v>291</v>
      </c>
      <c r="B369" s="23"/>
      <c r="C369" s="23"/>
      <c r="D369" s="12">
        <f>+SUM(D8:D368)/2</f>
        <v>481006.11</v>
      </c>
      <c r="E369" s="18" t="s">
        <v>12</v>
      </c>
      <c r="F369" s="18"/>
    </row>
  </sheetData>
  <mergeCells count="337">
    <mergeCell ref="A355:C355"/>
    <mergeCell ref="E355:F355"/>
    <mergeCell ref="A343:C343"/>
    <mergeCell ref="E343:F343"/>
    <mergeCell ref="A345:C345"/>
    <mergeCell ref="E345:F345"/>
    <mergeCell ref="A347:C347"/>
    <mergeCell ref="E347:F347"/>
    <mergeCell ref="A349:C349"/>
    <mergeCell ref="E349:F349"/>
    <mergeCell ref="A351:C351"/>
    <mergeCell ref="E351:F351"/>
    <mergeCell ref="A319:C319"/>
    <mergeCell ref="E319:F319"/>
    <mergeCell ref="A323:C323"/>
    <mergeCell ref="E323:F323"/>
    <mergeCell ref="A313:C313"/>
    <mergeCell ref="E313:F313"/>
    <mergeCell ref="A315:C315"/>
    <mergeCell ref="E315:F315"/>
    <mergeCell ref="A317:C317"/>
    <mergeCell ref="E317:F317"/>
    <mergeCell ref="A300:C300"/>
    <mergeCell ref="E300:F300"/>
    <mergeCell ref="A309:C309"/>
    <mergeCell ref="E309:F309"/>
    <mergeCell ref="A311:C311"/>
    <mergeCell ref="E311:F311"/>
    <mergeCell ref="A293:C293"/>
    <mergeCell ref="E293:F293"/>
    <mergeCell ref="A295:C295"/>
    <mergeCell ref="E295:F295"/>
    <mergeCell ref="A298:C298"/>
    <mergeCell ref="E298:F298"/>
    <mergeCell ref="A286:C286"/>
    <mergeCell ref="E286:F286"/>
    <mergeCell ref="A289:C289"/>
    <mergeCell ref="E289:F289"/>
    <mergeCell ref="A291:C291"/>
    <mergeCell ref="E291:F291"/>
    <mergeCell ref="A280:C280"/>
    <mergeCell ref="E280:F280"/>
    <mergeCell ref="A282:C282"/>
    <mergeCell ref="E282:F282"/>
    <mergeCell ref="A284:C284"/>
    <mergeCell ref="E284:F284"/>
    <mergeCell ref="A272:C272"/>
    <mergeCell ref="E272:F272"/>
    <mergeCell ref="A274:C274"/>
    <mergeCell ref="E274:F274"/>
    <mergeCell ref="A369:C369"/>
    <mergeCell ref="E369:F369"/>
    <mergeCell ref="A276:C276"/>
    <mergeCell ref="E276:F276"/>
    <mergeCell ref="A278:C278"/>
    <mergeCell ref="E278:F278"/>
    <mergeCell ref="A328:C328"/>
    <mergeCell ref="E328:F328"/>
    <mergeCell ref="A330:C330"/>
    <mergeCell ref="E330:F330"/>
    <mergeCell ref="A332:C332"/>
    <mergeCell ref="E332:F332"/>
    <mergeCell ref="A334:C334"/>
    <mergeCell ref="E334:F334"/>
    <mergeCell ref="A336:C336"/>
    <mergeCell ref="E336:F336"/>
    <mergeCell ref="A339:C339"/>
    <mergeCell ref="E339:F339"/>
    <mergeCell ref="A341:C341"/>
    <mergeCell ref="E341:F341"/>
    <mergeCell ref="A266:C266"/>
    <mergeCell ref="E266:F266"/>
    <mergeCell ref="A268:C268"/>
    <mergeCell ref="E268:F268"/>
    <mergeCell ref="A270:C270"/>
    <mergeCell ref="E270:F270"/>
    <mergeCell ref="A260:C260"/>
    <mergeCell ref="E260:F260"/>
    <mergeCell ref="A262:C262"/>
    <mergeCell ref="E262:F262"/>
    <mergeCell ref="A264:C264"/>
    <mergeCell ref="E264:F264"/>
    <mergeCell ref="A254:C254"/>
    <mergeCell ref="E254:F254"/>
    <mergeCell ref="A256:C256"/>
    <mergeCell ref="E256:F256"/>
    <mergeCell ref="A258:C258"/>
    <mergeCell ref="E258:F258"/>
    <mergeCell ref="A248:C248"/>
    <mergeCell ref="E248:F248"/>
    <mergeCell ref="A250:C250"/>
    <mergeCell ref="E250:F250"/>
    <mergeCell ref="A252:C252"/>
    <mergeCell ref="E252:F252"/>
    <mergeCell ref="A242:C242"/>
    <mergeCell ref="E242:F242"/>
    <mergeCell ref="A244:C244"/>
    <mergeCell ref="E244:F244"/>
    <mergeCell ref="A246:C246"/>
    <mergeCell ref="E246:F246"/>
    <mergeCell ref="A236:C236"/>
    <mergeCell ref="E236:F236"/>
    <mergeCell ref="A238:C238"/>
    <mergeCell ref="E238:F238"/>
    <mergeCell ref="A240:C240"/>
    <mergeCell ref="E240:F240"/>
    <mergeCell ref="A230:C230"/>
    <mergeCell ref="E230:F230"/>
    <mergeCell ref="A232:C232"/>
    <mergeCell ref="E232:F232"/>
    <mergeCell ref="A234:C234"/>
    <mergeCell ref="E234:F234"/>
    <mergeCell ref="A224:C224"/>
    <mergeCell ref="E224:F224"/>
    <mergeCell ref="A226:C226"/>
    <mergeCell ref="E226:F226"/>
    <mergeCell ref="A228:C228"/>
    <mergeCell ref="E228:F228"/>
    <mergeCell ref="A218:C218"/>
    <mergeCell ref="E218:F218"/>
    <mergeCell ref="A220:C220"/>
    <mergeCell ref="E220:F220"/>
    <mergeCell ref="A222:C222"/>
    <mergeCell ref="E222:F222"/>
    <mergeCell ref="A212:C212"/>
    <mergeCell ref="E212:F212"/>
    <mergeCell ref="A214:C214"/>
    <mergeCell ref="E214:F214"/>
    <mergeCell ref="A216:C216"/>
    <mergeCell ref="E216:F216"/>
    <mergeCell ref="A205:C205"/>
    <mergeCell ref="E205:F205"/>
    <mergeCell ref="A207:C207"/>
    <mergeCell ref="E207:F207"/>
    <mergeCell ref="A210:C210"/>
    <mergeCell ref="E210:F210"/>
    <mergeCell ref="A199:C199"/>
    <mergeCell ref="E199:F199"/>
    <mergeCell ref="A201:C201"/>
    <mergeCell ref="E201:F201"/>
    <mergeCell ref="A203:C203"/>
    <mergeCell ref="E203:F203"/>
    <mergeCell ref="A193:C193"/>
    <mergeCell ref="E193:F193"/>
    <mergeCell ref="A195:C195"/>
    <mergeCell ref="E195:F195"/>
    <mergeCell ref="A197:C197"/>
    <mergeCell ref="E197:F197"/>
    <mergeCell ref="A187:C187"/>
    <mergeCell ref="E187:F187"/>
    <mergeCell ref="A189:C189"/>
    <mergeCell ref="E189:F189"/>
    <mergeCell ref="A191:C191"/>
    <mergeCell ref="E191:F191"/>
    <mergeCell ref="A181:C181"/>
    <mergeCell ref="E181:F181"/>
    <mergeCell ref="A183:C183"/>
    <mergeCell ref="E183:F183"/>
    <mergeCell ref="A185:C185"/>
    <mergeCell ref="E185:F185"/>
    <mergeCell ref="A175:C175"/>
    <mergeCell ref="E175:F175"/>
    <mergeCell ref="A177:C177"/>
    <mergeCell ref="E177:F177"/>
    <mergeCell ref="A179:C179"/>
    <mergeCell ref="E179:F179"/>
    <mergeCell ref="A169:C169"/>
    <mergeCell ref="E169:F169"/>
    <mergeCell ref="A171:C171"/>
    <mergeCell ref="E171:F171"/>
    <mergeCell ref="A173:C173"/>
    <mergeCell ref="E173:F173"/>
    <mergeCell ref="A163:C163"/>
    <mergeCell ref="E163:F163"/>
    <mergeCell ref="A165:C165"/>
    <mergeCell ref="E165:F165"/>
    <mergeCell ref="A167:C167"/>
    <mergeCell ref="E167:F167"/>
    <mergeCell ref="A159:C159"/>
    <mergeCell ref="E159:F159"/>
    <mergeCell ref="A161:C161"/>
    <mergeCell ref="E161:F161"/>
    <mergeCell ref="A153:C153"/>
    <mergeCell ref="E153:F153"/>
    <mergeCell ref="A155:C155"/>
    <mergeCell ref="E155:F155"/>
    <mergeCell ref="A157:C157"/>
    <mergeCell ref="E157:F157"/>
    <mergeCell ref="A146:C146"/>
    <mergeCell ref="E146:F146"/>
    <mergeCell ref="A148:C148"/>
    <mergeCell ref="E148:F148"/>
    <mergeCell ref="A150:C150"/>
    <mergeCell ref="E150:F150"/>
    <mergeCell ref="A140:C140"/>
    <mergeCell ref="E140:F140"/>
    <mergeCell ref="A142:C142"/>
    <mergeCell ref="E142:F142"/>
    <mergeCell ref="A144:C144"/>
    <mergeCell ref="E144:F144"/>
    <mergeCell ref="A134:C134"/>
    <mergeCell ref="E134:F134"/>
    <mergeCell ref="A136:C136"/>
    <mergeCell ref="E136:F136"/>
    <mergeCell ref="A138:C138"/>
    <mergeCell ref="E138:F138"/>
    <mergeCell ref="A127:C127"/>
    <mergeCell ref="E127:F127"/>
    <mergeCell ref="A130:C130"/>
    <mergeCell ref="E130:F130"/>
    <mergeCell ref="A132:C132"/>
    <mergeCell ref="E132:F132"/>
    <mergeCell ref="A121:C121"/>
    <mergeCell ref="E121:F121"/>
    <mergeCell ref="A123:C123"/>
    <mergeCell ref="E123:F123"/>
    <mergeCell ref="A125:C125"/>
    <mergeCell ref="E125:F125"/>
    <mergeCell ref="A115:C115"/>
    <mergeCell ref="E115:F115"/>
    <mergeCell ref="A117:C117"/>
    <mergeCell ref="E117:F117"/>
    <mergeCell ref="A119:C119"/>
    <mergeCell ref="E119:F119"/>
    <mergeCell ref="A106:C106"/>
    <mergeCell ref="E106:F106"/>
    <mergeCell ref="A108:C108"/>
    <mergeCell ref="E108:F108"/>
    <mergeCell ref="A110:C110"/>
    <mergeCell ref="E110:F110"/>
    <mergeCell ref="A100:C100"/>
    <mergeCell ref="E100:F100"/>
    <mergeCell ref="A102:C102"/>
    <mergeCell ref="E102:F102"/>
    <mergeCell ref="A104:C104"/>
    <mergeCell ref="E104:F104"/>
    <mergeCell ref="A92:C92"/>
    <mergeCell ref="E92:F92"/>
    <mergeCell ref="A94:C94"/>
    <mergeCell ref="E94:F94"/>
    <mergeCell ref="A98:C98"/>
    <mergeCell ref="E98:F98"/>
    <mergeCell ref="A84:C84"/>
    <mergeCell ref="E84:F84"/>
    <mergeCell ref="A88:C88"/>
    <mergeCell ref="E88:F88"/>
    <mergeCell ref="A90:C90"/>
    <mergeCell ref="E90:F90"/>
    <mergeCell ref="A78:C78"/>
    <mergeCell ref="E78:F78"/>
    <mergeCell ref="A80:C80"/>
    <mergeCell ref="E80:F80"/>
    <mergeCell ref="A82:C82"/>
    <mergeCell ref="E82:F82"/>
    <mergeCell ref="A74:C74"/>
    <mergeCell ref="E74:F74"/>
    <mergeCell ref="A76:C76"/>
    <mergeCell ref="E76:F76"/>
    <mergeCell ref="A68:C68"/>
    <mergeCell ref="E68:F68"/>
    <mergeCell ref="A70:C70"/>
    <mergeCell ref="E70:F70"/>
    <mergeCell ref="A72:C72"/>
    <mergeCell ref="E72:F72"/>
    <mergeCell ref="A62:C62"/>
    <mergeCell ref="E62:F62"/>
    <mergeCell ref="A64:C64"/>
    <mergeCell ref="E64:F64"/>
    <mergeCell ref="A66:C66"/>
    <mergeCell ref="E66:F66"/>
    <mergeCell ref="A55:C55"/>
    <mergeCell ref="E55:F55"/>
    <mergeCell ref="A57:C57"/>
    <mergeCell ref="E57:F57"/>
    <mergeCell ref="A59:C59"/>
    <mergeCell ref="E59:F59"/>
    <mergeCell ref="A49:C49"/>
    <mergeCell ref="E49:F49"/>
    <mergeCell ref="A51:C51"/>
    <mergeCell ref="E51:F51"/>
    <mergeCell ref="A53:C53"/>
    <mergeCell ref="E53:F53"/>
    <mergeCell ref="A45:C45"/>
    <mergeCell ref="E45:F45"/>
    <mergeCell ref="A47:C47"/>
    <mergeCell ref="E47:F47"/>
    <mergeCell ref="A33:C33"/>
    <mergeCell ref="E33:F33"/>
    <mergeCell ref="A39:C39"/>
    <mergeCell ref="E39:F39"/>
    <mergeCell ref="A41:C41"/>
    <mergeCell ref="E41:F41"/>
    <mergeCell ref="E31:F31"/>
    <mergeCell ref="A23:C23"/>
    <mergeCell ref="E23:F23"/>
    <mergeCell ref="A25:C25"/>
    <mergeCell ref="E25:F25"/>
    <mergeCell ref="A27:C27"/>
    <mergeCell ref="E27:F27"/>
    <mergeCell ref="A43:C43"/>
    <mergeCell ref="E43:F43"/>
    <mergeCell ref="A1:F1"/>
    <mergeCell ref="A3:F3"/>
    <mergeCell ref="D4:F4"/>
    <mergeCell ref="A5:C5"/>
    <mergeCell ref="D5:F5"/>
    <mergeCell ref="A9:C9"/>
    <mergeCell ref="E9:F9"/>
    <mergeCell ref="A326:C326"/>
    <mergeCell ref="E326:F326"/>
    <mergeCell ref="A17:C17"/>
    <mergeCell ref="E17:F17"/>
    <mergeCell ref="A19:C19"/>
    <mergeCell ref="E19:F19"/>
    <mergeCell ref="A21:C21"/>
    <mergeCell ref="E21:F21"/>
    <mergeCell ref="A11:C11"/>
    <mergeCell ref="E11:F11"/>
    <mergeCell ref="A13:C13"/>
    <mergeCell ref="E13:F13"/>
    <mergeCell ref="A15:C15"/>
    <mergeCell ref="E15:F15"/>
    <mergeCell ref="A29:C29"/>
    <mergeCell ref="E29:F29"/>
    <mergeCell ref="A31:C31"/>
    <mergeCell ref="A368:C368"/>
    <mergeCell ref="E368:F368"/>
    <mergeCell ref="A358:C358"/>
    <mergeCell ref="E358:F358"/>
    <mergeCell ref="A360:C360"/>
    <mergeCell ref="E360:F360"/>
    <mergeCell ref="A362:C362"/>
    <mergeCell ref="E362:F362"/>
    <mergeCell ref="A364:C364"/>
    <mergeCell ref="E364:F364"/>
    <mergeCell ref="A366:C366"/>
    <mergeCell ref="E366:F366"/>
  </mergeCells>
  <pageMargins left="0.39" right="0.39" top="0.39" bottom="0.39" header="0" footer="0"/>
  <pageSetup paperSize="256" firstPageNumber="0" orientation="landscape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1.3.-31.3.2025.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Korisnik</cp:lastModifiedBy>
  <cp:revision>2</cp:revision>
  <dcterms:created xsi:type="dcterms:W3CDTF">2025-04-08T06:59:12Z</dcterms:created>
  <dcterms:modified xsi:type="dcterms:W3CDTF">2025-04-10T07:16:47Z</dcterms:modified>
</cp:coreProperties>
</file>